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tarvimiilits/Desktop/4. Jätmelubade muutmine_2020/"/>
    </mc:Choice>
  </mc:AlternateContent>
  <xr:revisionPtr revIDLastSave="0" documentId="13_ncr:1_{AE276837-8FBF-1F4B-A02B-E077879E5258}" xr6:coauthVersionLast="46" xr6:coauthVersionMax="46" xr10:uidLastSave="{00000000-0000-0000-0000-000000000000}"/>
  <bookViews>
    <workbookView xWindow="17380" yWindow="460" windowWidth="33440" windowHeight="21540" xr2:uid="{00000000-000D-0000-FFFF-FFFF00000000}"/>
  </bookViews>
  <sheets>
    <sheet name="Arvutustabel" sheetId="1" r:id="rId1"/>
    <sheet name="Hinnakiri 20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I4" i="1" l="1"/>
  <c r="I5" i="1"/>
  <c r="AC6" i="1" l="1"/>
  <c r="AC7" i="1"/>
  <c r="AB5" i="1"/>
  <c r="AB6" i="1"/>
  <c r="AD6" i="1" s="1"/>
  <c r="AB7" i="1"/>
  <c r="AD7" i="1" s="1"/>
  <c r="AC5" i="1" l="1"/>
  <c r="H4" i="1"/>
  <c r="H5" i="1"/>
  <c r="J5" i="1" s="1"/>
  <c r="H6" i="1"/>
  <c r="H7" i="1"/>
  <c r="H8" i="1"/>
  <c r="I6" i="1"/>
  <c r="I7" i="1"/>
  <c r="I8" i="1"/>
  <c r="J8" i="1" l="1"/>
  <c r="J4" i="1"/>
  <c r="J7" i="1"/>
  <c r="J6" i="1"/>
  <c r="AD5" i="1"/>
  <c r="AC4" i="1"/>
  <c r="AB4" i="1"/>
  <c r="AD4" i="1" s="1"/>
  <c r="J9" i="1" l="1"/>
  <c r="J10" i="1" s="1"/>
  <c r="AD8" i="1"/>
</calcChain>
</file>

<file path=xl/sharedStrings.xml><?xml version="1.0" encoding="utf-8"?>
<sst xmlns="http://schemas.openxmlformats.org/spreadsheetml/2006/main" count="805" uniqueCount="367">
  <si>
    <t>Jäätmeliigid</t>
  </si>
  <si>
    <t>Veo hind kilomeetri kohta käibemaksuta</t>
  </si>
  <si>
    <t>Laadimise hind tonni kohta käibemaksuta</t>
  </si>
  <si>
    <t>Üheaegselt ladustamise kogus</t>
  </si>
  <si>
    <t>Tonni</t>
  </si>
  <si>
    <t>€/tonn</t>
  </si>
  <si>
    <t>Kilomeetrid</t>
  </si>
  <si>
    <t>1€/km</t>
  </si>
  <si>
    <t>0,8 €/t</t>
  </si>
  <si>
    <t>17 05 03*</t>
  </si>
  <si>
    <t>17 09 04</t>
  </si>
  <si>
    <t>17 01 02</t>
  </si>
  <si>
    <t>Kokku, €:</t>
  </si>
  <si>
    <t>Tagatise väärtus, € (sh 115%)</t>
  </si>
  <si>
    <t>Üldine nimetus</t>
  </si>
  <si>
    <t>Jäätmeliik, -põhimaterjal, -nimetus</t>
  </si>
  <si>
    <t>Jäätmekood</t>
  </si>
  <si>
    <t>A</t>
  </si>
  <si>
    <t xml:space="preserve">Segajäätmed </t>
  </si>
  <si>
    <t>Komposiitpakendid</t>
  </si>
  <si>
    <t>15 01 05</t>
  </si>
  <si>
    <t>Segapakendid</t>
  </si>
  <si>
    <t>15 01 06</t>
  </si>
  <si>
    <t>Tekstiilpakendid</t>
  </si>
  <si>
    <t>15 01 09</t>
  </si>
  <si>
    <t>Absorbendid, puhastuskaltsud, filtermaterjalid ja kaitseriietus, mida ei ole
nimetatud koodinumbriga 15 02 02*</t>
  </si>
  <si>
    <t>15 02 03</t>
  </si>
  <si>
    <t>Isolatsioonimaterjalid, mida ei ole nimetatud koodinumbritega 17 06 01* ja
17 06 03*</t>
  </si>
  <si>
    <t>17 06 04</t>
  </si>
  <si>
    <t>Kipsipõhised ehitusmaterjalid, mida ei ole nimetatud koodinumbriga 17 08 01*</t>
  </si>
  <si>
    <t>17 08 02</t>
  </si>
  <si>
    <t>17 03 02</t>
  </si>
  <si>
    <t>Ehitus- ja lammutussegapraht, mida ei ole nimetatud koodinumbritega 17 09 01*, 17 09 02* ja 17 09 03*</t>
  </si>
  <si>
    <t>Tekstiilid</t>
  </si>
  <si>
    <t>19 12 08</t>
  </si>
  <si>
    <t>Muud jäätmete mehaanilise töötlemise jäägid (sealhulgas materjalisegud), mida ei ole nimetatud koodinumbriga 19 12 11*</t>
  </si>
  <si>
    <t>19 12 12</t>
  </si>
  <si>
    <t>Vaid tavajäätmetest koosnevad tootmisjäätmete, välja arvatud olmejäätmed, segud (segatavajäätmed)</t>
  </si>
  <si>
    <t xml:space="preserve">19 12 98 </t>
  </si>
  <si>
    <t>Rõivad</t>
  </si>
  <si>
    <t>20 01 10</t>
  </si>
  <si>
    <t>20 01 11</t>
  </si>
  <si>
    <t>Puit, mida ei ole nimetatud koodinumbriga 20 01 37*</t>
  </si>
  <si>
    <t>20 01 38</t>
  </si>
  <si>
    <t>Korstnapühkimisjäätmed</t>
  </si>
  <si>
    <t>20 01 41</t>
  </si>
  <si>
    <t>Nimistus mujal nimetamata muud jäätmed</t>
  </si>
  <si>
    <t>20 01 99</t>
  </si>
  <si>
    <t>Muud olmejäätmed</t>
  </si>
  <si>
    <t>B</t>
  </si>
  <si>
    <t>Liigiti kogutud/sorteeritud, pigem positiivse väärtusega materjalid</t>
  </si>
  <si>
    <t>Metsamajandusjäätmed (näiteks oksad, risu)</t>
  </si>
  <si>
    <t>02 01 07</t>
  </si>
  <si>
    <t>Puukoore- ja korgijäätmed</t>
  </si>
  <si>
    <t>03 01 01</t>
  </si>
  <si>
    <t>Saepuru, sealhulgas puidutolm, laastud, pinnud, puit, laast- ja muud puidupõhised plaadid ning vineer, mida ei ole nimetatud koodinumbriga 03 01 04*</t>
  </si>
  <si>
    <t>03 01 05</t>
  </si>
  <si>
    <t>Paber- ja kartongpakendid</t>
  </si>
  <si>
    <t>15 01 01</t>
  </si>
  <si>
    <t>Plastpakendid</t>
  </si>
  <si>
    <t>15 01 02</t>
  </si>
  <si>
    <t>Puitpakendid</t>
  </si>
  <si>
    <t>15 01 03</t>
  </si>
  <si>
    <t>Klaaspakendid</t>
  </si>
  <si>
    <t>15 01 07</t>
  </si>
  <si>
    <t>Betoon</t>
  </si>
  <si>
    <t>17 01 01</t>
  </si>
  <si>
    <t>Puit</t>
  </si>
  <si>
    <t>17 02 01</t>
  </si>
  <si>
    <t>Klaas</t>
  </si>
  <si>
    <t>17 02 02</t>
  </si>
  <si>
    <t>Plastid</t>
  </si>
  <si>
    <t>17 02 03</t>
  </si>
  <si>
    <t>Kivid ja pinnas</t>
  </si>
  <si>
    <t>17 05 04</t>
  </si>
  <si>
    <t>Paber, kartong</t>
  </si>
  <si>
    <t>19 12 01</t>
  </si>
  <si>
    <t>Plastid ja kummi</t>
  </si>
  <si>
    <t>19 12 04</t>
  </si>
  <si>
    <t>19 12 05</t>
  </si>
  <si>
    <t>Puit, mida ei ole nimetatud koodinumbriga 19 12 06*</t>
  </si>
  <si>
    <t>19 12 07</t>
  </si>
  <si>
    <t>Paber ja kartong</t>
  </si>
  <si>
    <t>20 01 01</t>
  </si>
  <si>
    <t>Toiduõli ja –rasv</t>
  </si>
  <si>
    <t>20 01 25</t>
  </si>
  <si>
    <t>Pinnas ja kivid</t>
  </si>
  <si>
    <t>20 02 02</t>
  </si>
  <si>
    <t>C</t>
  </si>
  <si>
    <t>Kompostimise eelsed biolagunevad jäätmed</t>
  </si>
  <si>
    <t>Biolagunevad söögi- ja sööklajäätmed</t>
  </si>
  <si>
    <t>20 01 08</t>
  </si>
  <si>
    <t>Biolagunevad jäätmed (aia- ja haljastusjäätmed)</t>
  </si>
  <si>
    <t>20 02 01</t>
  </si>
  <si>
    <t>D</t>
  </si>
  <si>
    <t>Kompostimise eelsed reostunud pinnased</t>
  </si>
  <si>
    <t>Ohtlikke aineid sisaldavad kivid ja pinnas</t>
  </si>
  <si>
    <t>Ohtlikke aineid sisaldav süvenduspinnas</t>
  </si>
  <si>
    <t>17 05 05*</t>
  </si>
  <si>
    <t>Ohtlikke aineid sisaldav teetammitäitematerjal</t>
  </si>
  <si>
    <t>17 05 07*</t>
  </si>
  <si>
    <t>E</t>
  </si>
  <si>
    <t xml:space="preserve">Jäätmed, mida kasutatakse looduslike ehitusmaterjalide asendamiseks rajatiste ehitamisel või sulgemisel </t>
  </si>
  <si>
    <t>Tellised</t>
  </si>
  <si>
    <t>Plaadid ja keraamikatooted</t>
  </si>
  <si>
    <t>17 01 03</t>
  </si>
  <si>
    <t>Betooni-, tellise-, plaadi- või keraamikatootesegud, mida ei ole nimetatud koodinumbriga 17 01 06*</t>
  </si>
  <si>
    <t>17 01 07</t>
  </si>
  <si>
    <t>Süvenduspinnas, mida ei ole nimetatud koodinumbriga 17 05 05*</t>
  </si>
  <si>
    <t>17 05 06</t>
  </si>
  <si>
    <t>Teetammitäitematerjal, mida ei ole nimetatud koodinumbriga 17 05 07*</t>
  </si>
  <si>
    <t>17 05 08</t>
  </si>
  <si>
    <t>Mineraaljäätmed (näiteks liiv, kivid)</t>
  </si>
  <si>
    <t xml:space="preserve">19 12 09 </t>
  </si>
  <si>
    <t>F</t>
  </si>
  <si>
    <t>Ohtlikud jäätmed (ja sarnased)</t>
  </si>
  <si>
    <t>20 01 28</t>
  </si>
  <si>
    <t>Pesuained, mida ei ole nimetatud koodinumbriga 20 01 29*</t>
  </si>
  <si>
    <t>20 01 30</t>
  </si>
  <si>
    <t>Ravimid, mida ei ole nimetatud koodinumbritega 20 01 31*, 20 01 95*,
20 01 96*, 20 01 97* ja 20 01 98*</t>
  </si>
  <si>
    <t>20 01 32</t>
  </si>
  <si>
    <t>G</t>
  </si>
  <si>
    <t>Vanandamise, käitluse eelsed tuhad, liivad</t>
  </si>
  <si>
    <t>Koldetuhk, räbu ja katlatuhk (välja arvatud koodinumbriga 10 01 04* nimetatud katlatuhk ning koodinumbritega 10 01 96* ja 10 01 97* nimetatud jäätmed)</t>
  </si>
  <si>
    <t>10 01 01</t>
  </si>
  <si>
    <t>Turba ja töötlemata puidu põletamisel tekkinud lendtuhk</t>
  </si>
  <si>
    <t>10 01 03</t>
  </si>
  <si>
    <t>Koospõletamisel tekkinud koldetuhk, räbu ja katlatuhk, mida ei ole nimetatud
koodinumbriga 10 01 14*</t>
  </si>
  <si>
    <t>10 01 15</t>
  </si>
  <si>
    <t>Koospõletamisel tekkinud lendtuhk, mida ei ole nimetatud koodinumbriga
10 01 16*</t>
  </si>
  <si>
    <t>10 01 17</t>
  </si>
  <si>
    <t>Keevkihtkatelde liiv</t>
  </si>
  <si>
    <t>10 01 24</t>
  </si>
  <si>
    <t>H</t>
  </si>
  <si>
    <t>Jäätmekütus</t>
  </si>
  <si>
    <t>Põlevjäätmed (prügikütus)</t>
  </si>
  <si>
    <t>19 12 10</t>
  </si>
  <si>
    <t>I</t>
  </si>
  <si>
    <t>Liigiti kogutud pigem negatiivse väärtusega materjalid (komposiitsed)</t>
  </si>
  <si>
    <t>16 01 19</t>
  </si>
  <si>
    <t>16 01 20</t>
  </si>
  <si>
    <t>20 01 02</t>
  </si>
  <si>
    <t>20 01 39</t>
  </si>
  <si>
    <t>J</t>
  </si>
  <si>
    <t>19 05 03</t>
  </si>
  <si>
    <t>Grupp</t>
  </si>
  <si>
    <t>Veokulu ühe tonni kohta</t>
  </si>
  <si>
    <t>€/t</t>
  </si>
  <si>
    <t>Jäätmeveo vahemaa</t>
  </si>
  <si>
    <t>K</t>
  </si>
  <si>
    <t>Probleemtooted ja nende osad, mis ei ole kaetud tootjavastutusega</t>
  </si>
  <si>
    <t>Vanarehvid</t>
  </si>
  <si>
    <t>16 01 03</t>
  </si>
  <si>
    <t>M1 ja N1 kategooria mootorsõidukite vanarehvid</t>
  </si>
  <si>
    <t>Muud vanarehvid, sealhulgas haagiste rehvid, mida ei ole nimetatud koodinumbritega 16 01 03 01, 16 01 03 03 ja 16 01 03 04</t>
  </si>
  <si>
    <t>M2, M3, N2 ja N3 kategooria mootorsõidukite vanarehvid</t>
  </si>
  <si>
    <t>Erisõidukite ja põllumajandusmasinate vanarehvid</t>
  </si>
  <si>
    <t>16 01 03 01</t>
  </si>
  <si>
    <t>16 01 03 02</t>
  </si>
  <si>
    <t>16 01 03 03</t>
  </si>
  <si>
    <t>16 01 03 04</t>
  </si>
  <si>
    <t>L</t>
  </si>
  <si>
    <t>Jäätmeliigi käitlemise hind käibemaksuta</t>
  </si>
  <si>
    <t>Tagatise summa käibemaksuga</t>
  </si>
  <si>
    <t>NÄIDE</t>
  </si>
  <si>
    <t>20 03 01</t>
  </si>
  <si>
    <t>20 03 02</t>
  </si>
  <si>
    <t>20 02 03</t>
  </si>
  <si>
    <t>20 03 04</t>
  </si>
  <si>
    <t>Prügi (segaolmejäätmed)</t>
  </si>
  <si>
    <t>Turgudel tekkinud jäätmed</t>
  </si>
  <si>
    <t>Värvid, trükivärvid, liimid ja vaigud, mida ei ole nimetatud koodinumbriga 20 01 27*</t>
  </si>
  <si>
    <t>01 01 02</t>
  </si>
  <si>
    <t>Mittemaaksete maavarade kaevandamisjäätmed</t>
  </si>
  <si>
    <t>Muud kaevandamisel tekkinud jäätmed</t>
  </si>
  <si>
    <t>Taimsete ja loomsete jäätmete anaeroobsel töötlemisel tekkinud sete</t>
  </si>
  <si>
    <t xml:space="preserve">19 06 06 </t>
  </si>
  <si>
    <t>Jäätmete aeroobsel ja anaeroobsel töötlemisel tekkinud jäätmed</t>
  </si>
  <si>
    <t>Olmejäätmete anaeroobsel töötlemisel tekkinud vedelik</t>
  </si>
  <si>
    <t xml:space="preserve">19 06 03 </t>
  </si>
  <si>
    <t>19 06 04</t>
  </si>
  <si>
    <t>Olmejäätmete anaeroobsel töötlemisel tekkinud sete</t>
  </si>
  <si>
    <t>Nimistus mujal nimetamata jäätmed</t>
  </si>
  <si>
    <t>19 06 99</t>
  </si>
  <si>
    <t>Olme- ja samalaadsete jäätmete komposteerumata fraktsioon</t>
  </si>
  <si>
    <t>19 05 01</t>
  </si>
  <si>
    <t>19 05 02</t>
  </si>
  <si>
    <t>19 06 05</t>
  </si>
  <si>
    <t>Taimsete ja loomsete jäätmete anaeroobsel töötlemisel tekkinud vedelik</t>
  </si>
  <si>
    <t>19 05 99</t>
  </si>
  <si>
    <t>19 09 01</t>
  </si>
  <si>
    <t>Tahked vee eelfiltreerimisjäätmed ja võrepraht</t>
  </si>
  <si>
    <t>19 09 02</t>
  </si>
  <si>
    <t>Veeselitussetted</t>
  </si>
  <si>
    <t>Veepehmendussetted</t>
  </si>
  <si>
    <t>19 09 03</t>
  </si>
  <si>
    <t>19 09 04</t>
  </si>
  <si>
    <t>Kasutatud aktiivsüsi</t>
  </si>
  <si>
    <t>19 09 05</t>
  </si>
  <si>
    <t>Küllastunud või kasutatud ioonvahetusvaigud</t>
  </si>
  <si>
    <t>19 09 06</t>
  </si>
  <si>
    <t>Ioonvahetite regenereerimisel tekkinud lahused ja setted</t>
  </si>
  <si>
    <t>19 08 01</t>
  </si>
  <si>
    <t>Võrepraht</t>
  </si>
  <si>
    <t>19 08 02</t>
  </si>
  <si>
    <t>Liivapüünisesete</t>
  </si>
  <si>
    <t>Olmereovee puhastussetted</t>
  </si>
  <si>
    <t>19 08 05</t>
  </si>
  <si>
    <t>Vaid toiduõli ja -rasva sisaldava õli ja vee segu lahutamisel tekkinud rasva, õli ning vee segu</t>
  </si>
  <si>
    <t>19 08 09</t>
  </si>
  <si>
    <t>Muud tööstusreovee puhastussetted, mida ei ole nimetatud koodinumbriga 19 08 13*</t>
  </si>
  <si>
    <t>19 08 14</t>
  </si>
  <si>
    <t>Joogi-, tööstusvee ning reoveepuhastusjäätmed</t>
  </si>
  <si>
    <t>Septikusetted</t>
  </si>
  <si>
    <t>Kanalisatsioonipuhastusjäätmed</t>
  </si>
  <si>
    <t>20 03 06</t>
  </si>
  <si>
    <t>Suurjäätmed</t>
  </si>
  <si>
    <t>20 03 07</t>
  </si>
  <si>
    <t>Prügi (segaolmejäätmete) sortimisjäägid</t>
  </si>
  <si>
    <t>Nimistus mujal nimetamata olmejäätmed</t>
  </si>
  <si>
    <t>20 03 99</t>
  </si>
  <si>
    <t>20 03 98</t>
  </si>
  <si>
    <t>Teravad ja torkivad esemed (välja arvatud koodinumbriga 18 01 03* nimetatud jäätmed)</t>
  </si>
  <si>
    <t>18 01 01</t>
  </si>
  <si>
    <t>Kehaosad ja elundid, sealhulgas veresäilituskotid ja konservveri (välja arvatud koodinumbriga 18 01 03* nimetatud jäätmed)</t>
  </si>
  <si>
    <t>18 01 02</t>
  </si>
  <si>
    <t>Jäätmed, mida ei pea nakkuse vältimiseks koguma ja kõrvaldama erinõuete kohaselt (näiteks sidemed, lahased, linad, ühekorrarõivad, mähkmed)</t>
  </si>
  <si>
    <t>18 01 04</t>
  </si>
  <si>
    <t>Kemikaalid, mida ei ole nimetatud koodinumbriga 18 01 06*</t>
  </si>
  <si>
    <t>18 01 07</t>
  </si>
  <si>
    <t>Ravimid, mida ei ole nimetatud koodinumbritega 18 01 08*, 18 01 95*, 18 01 96*, 18 01 97* ja 18 01 98*</t>
  </si>
  <si>
    <t>18 01 09</t>
  </si>
  <si>
    <t>Kasutatud ravimuda</t>
  </si>
  <si>
    <t>18 01 94</t>
  </si>
  <si>
    <t>Teravad ja torkivad esemed (välja arvatud koodinumbriga 18 02 02* nimetatud jäätmed)</t>
  </si>
  <si>
    <t>18 02 01</t>
  </si>
  <si>
    <t>Jäätmed, mida ei pea nakkuse vältimiseks koguma ja kõrvaldama erinõuete kohaselt</t>
  </si>
  <si>
    <t>18 02 03</t>
  </si>
  <si>
    <t>Kemikaalid, mida ei ole nimetatud koodinumbriga 18 02 05*</t>
  </si>
  <si>
    <t>18 02 06</t>
  </si>
  <si>
    <t>Ravimid, mida ei ole nimetatud koodinumbritega 18 02 07*, 18 02 95*, 18 02 96*, 18 02 97* ja 18 02 98*</t>
  </si>
  <si>
    <t>18 02 08</t>
  </si>
  <si>
    <t>Hind €/t, ilma km-ta</t>
  </si>
  <si>
    <t>19 01 99</t>
  </si>
  <si>
    <t>19 02 99</t>
  </si>
  <si>
    <t>19 08 99</t>
  </si>
  <si>
    <t>19 09 99</t>
  </si>
  <si>
    <t>19 11 99</t>
  </si>
  <si>
    <t>16 07 99</t>
  </si>
  <si>
    <t>16 01 99</t>
  </si>
  <si>
    <t>12 01 99</t>
  </si>
  <si>
    <t>11 05 99</t>
  </si>
  <si>
    <t>11 02 99</t>
  </si>
  <si>
    <t>10 13 99</t>
  </si>
  <si>
    <t>10 12 99</t>
  </si>
  <si>
    <t>10 11 99</t>
  </si>
  <si>
    <t>10 10 99</t>
  </si>
  <si>
    <t>10 09 99</t>
  </si>
  <si>
    <t>10 08 99</t>
  </si>
  <si>
    <t>10 07 99</t>
  </si>
  <si>
    <t>10 06 99</t>
  </si>
  <si>
    <t>10 05 99</t>
  </si>
  <si>
    <t>10 04 99</t>
  </si>
  <si>
    <t>10 03 99</t>
  </si>
  <si>
    <t>10 02 99</t>
  </si>
  <si>
    <t>10 01 99</t>
  </si>
  <si>
    <t>09 01 99</t>
  </si>
  <si>
    <t>08 03 99</t>
  </si>
  <si>
    <t>08 02 99</t>
  </si>
  <si>
    <t>08 01 99</t>
  </si>
  <si>
    <t>07 07 99</t>
  </si>
  <si>
    <t>07 06 99</t>
  </si>
  <si>
    <t>07 05 99</t>
  </si>
  <si>
    <t>07 04 99</t>
  </si>
  <si>
    <t>07 03 99</t>
  </si>
  <si>
    <t>07 02 99</t>
  </si>
  <si>
    <t>07 01 99</t>
  </si>
  <si>
    <t>06 13 99</t>
  </si>
  <si>
    <t>06 11 99</t>
  </si>
  <si>
    <t>06 10 99</t>
  </si>
  <si>
    <t>06 09 99</t>
  </si>
  <si>
    <t>06 08 99</t>
  </si>
  <si>
    <t>06 07 99</t>
  </si>
  <si>
    <t>06 06 99</t>
  </si>
  <si>
    <t>06 04 99</t>
  </si>
  <si>
    <t>06 03 99</t>
  </si>
  <si>
    <t>06 02 99</t>
  </si>
  <si>
    <t>06 01 99</t>
  </si>
  <si>
    <t>05 07 99</t>
  </si>
  <si>
    <t>05 06 99</t>
  </si>
  <si>
    <t>05 01 99</t>
  </si>
  <si>
    <t>04 02 99</t>
  </si>
  <si>
    <t>04 01 99</t>
  </si>
  <si>
    <t>03 03 99</t>
  </si>
  <si>
    <t>03 02 99</t>
  </si>
  <si>
    <t>03 01 99</t>
  </si>
  <si>
    <t>02 07 99</t>
  </si>
  <si>
    <t>02 06 99</t>
  </si>
  <si>
    <t>02 05 99</t>
  </si>
  <si>
    <t>02 04 99</t>
  </si>
  <si>
    <t>02 03 99</t>
  </si>
  <si>
    <t>02 02 99</t>
  </si>
  <si>
    <t>02 01 99</t>
  </si>
  <si>
    <t>01 05 99</t>
  </si>
  <si>
    <t>01 04 99</t>
  </si>
  <si>
    <t>01 03 99</t>
  </si>
  <si>
    <t>Nimistus mujal nimetamata tavajäätmed</t>
  </si>
  <si>
    <t>M</t>
  </si>
  <si>
    <t>Ohtlikud jäätmed</t>
  </si>
  <si>
    <t>Jäätmeliigi kood</t>
  </si>
  <si>
    <t>Jäätmeliigi käitlemise hind KM-ta</t>
  </si>
  <si>
    <t>Veo hind kilomeetri kohta KM-ta</t>
  </si>
  <si>
    <t>Veokulu ühe tonni kohta KM-ta</t>
  </si>
  <si>
    <t>Laadimise hind KM-ta</t>
  </si>
  <si>
    <t>Tagatise summa KM-ga</t>
  </si>
  <si>
    <t>Bituumenitaolised segud, mida ei ole nimetatud koodinumbriga 17 03 01* (v.a freesasfalt)</t>
  </si>
  <si>
    <t>Asbesti sisaldavad ehitusmaterjalid</t>
  </si>
  <si>
    <t>17 06 05*</t>
  </si>
  <si>
    <t>06 07 01*</t>
  </si>
  <si>
    <t>Elektrolüüsiprotsessides tekkivad asbesti sisaldavad jäätmed</t>
  </si>
  <si>
    <t>Asbestitöötlemisjäätmed</t>
  </si>
  <si>
    <t>06 13 04*</t>
  </si>
  <si>
    <t>10 13 09*</t>
  </si>
  <si>
    <t>Asbesttsemendi valmistamisel tekkinud asbesti sisaldavad jäätmed</t>
  </si>
  <si>
    <t>15 01 11*</t>
  </si>
  <si>
    <t>16 01 11*</t>
  </si>
  <si>
    <t>Asbesti sisaldavad piduriklotsid</t>
  </si>
  <si>
    <t>16 02 12*</t>
  </si>
  <si>
    <t>Vaba asbesti sisaldavad kasutuselt kõrvaldatud seadmed</t>
  </si>
  <si>
    <t>17 06 01*</t>
  </si>
  <si>
    <t>Asbesti sisaldavad isolatsioonimaterjalid</t>
  </si>
  <si>
    <t>Ohtlikust poorsest ainest (näiteks asbestist) koosnevat ruumvõret sisaldavad metallpakendid, sealhulgas tühjad survemahutid</t>
  </si>
  <si>
    <t>kõik tärniga (*) koodid (v.a asbesti sisaldavad ehitusjäätmed koodiga 17 06 05* ja isolatsioonijäätmed koodiga 17 06 01*))</t>
  </si>
  <si>
    <t>€</t>
  </si>
  <si>
    <t>Pliiakud</t>
  </si>
  <si>
    <t>16 06 01*</t>
  </si>
  <si>
    <t>Ni-Cd-patareid ja –akud</t>
  </si>
  <si>
    <t>16 06 02*</t>
  </si>
  <si>
    <t>Elavhõbedat sisaldavad patareid</t>
  </si>
  <si>
    <t>16 06 03*</t>
  </si>
  <si>
    <t>Leelispatareid (välja arvatud koodinumbriga 16 06 03* nimetatud patareid)</t>
  </si>
  <si>
    <t>16 06 04</t>
  </si>
  <si>
    <t>Muud patareid ja akud</t>
  </si>
  <si>
    <t>16 06 05</t>
  </si>
  <si>
    <t>Koodinumbritega 16 06 01*, 16 06 02* ja 16 06 03* nimetatud patareid ja akud ning sortimata patarei- ja akukogumid, mille hulgas on selliseid patareisid või akusid</t>
  </si>
  <si>
    <t>20 01 33*</t>
  </si>
  <si>
    <t>Patareid ja akud, mida ei ole nimetatud koodinumbriga 20 01 33*</t>
  </si>
  <si>
    <t>20 01 34</t>
  </si>
  <si>
    <t>Kasutuselt kõrvaldatud soojusvahetusseadmed, mida ei ole nimetatud koodinumbritega 16 02 09* kuni 16 02 13*</t>
  </si>
  <si>
    <t>16 02 14 12</t>
  </si>
  <si>
    <t>Kasutuselt kõrvaldatud ekraanid, kuvarid ja suurema kui 100 cm2 ekraaniga varustatud seadmed, mida ei ole nimetatud koodinumbritega 16 02 09* kuni 16 02 13*</t>
  </si>
  <si>
    <t>16 02 14 13</t>
  </si>
  <si>
    <t>Kasutuselt kõrvaldatud suured seadmed (mille mis tahes väline mõõde on üle 50 cm), mida ei ole nimetatud koodinumbritega 16 02 09* kuni 16 02 13*, 16 02 14 12 kuni 16 02 14 14</t>
  </si>
  <si>
    <t>16 02 14 15</t>
  </si>
  <si>
    <t>Kasutuselt kõrvaldatud väikesed seadmed (mille ükski väline mõõde ei ületa 50 cm), mida ei ole nimetatud koodinumbritega 16 02 09* kuni 16 02 13*, 16 02 14 12 kuni 16 02 14 14 ja 16 02 14 17</t>
  </si>
  <si>
    <t>16 02 14 16</t>
  </si>
  <si>
    <t>Kasutuselt kõrvaldatud väikesed infotehnoloogia- ja telekommunikatsiooniseadmed (mille ükski väline mõõde ei ületa 50 cm), mida ei ole nimetatud koodinumbritega 16 02 09* kuni 16 02 13*</t>
  </si>
  <si>
    <t>16 02 14 17</t>
  </si>
  <si>
    <t>Kasutuselt kõrvaldatud lambid, mida ei ole nimetatud koodinumbritega 16 02 09* kuni 16 02 13*</t>
  </si>
  <si>
    <t>16 02 14 14</t>
  </si>
  <si>
    <t>Kasutuselt kõrvaldatud lambid, mida ei ole nimetatud koodinumbritega 20 01 21*, 20 01 23* ja 20 01 35*</t>
  </si>
  <si>
    <t>20 01 36 13</t>
  </si>
  <si>
    <t>01 01 02 Mittemaaksete maavarade kaevandamisjäätmed</t>
  </si>
  <si>
    <t>17 01 01 Betoon</t>
  </si>
  <si>
    <t>17 01 07 Betooni-, tellise-, plaadi- või keraamikasegud</t>
  </si>
  <si>
    <t>17 03 02 Bituumenitaolised segud (Freespuru)</t>
  </si>
  <si>
    <t>17 05 08 Teetammitäitematerjal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</si>
</sst>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color rgb="FF202020"/>
      <name val="Arial"/>
      <family val="2"/>
      <charset val="186"/>
    </font>
    <font>
      <sz val="8"/>
      <color rgb="FF333333"/>
      <name val="Tahoma"/>
      <family val="2"/>
      <charset val="186"/>
    </font>
    <font>
      <b/>
      <sz val="11"/>
      <color rgb="FFC00000"/>
      <name val="Calibri"/>
      <family val="2"/>
      <charset val="186"/>
      <scheme val="minor"/>
    </font>
    <font>
      <b/>
      <sz val="11"/>
      <color theme="0" tint="-0.499984740745262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Alignment="1">
      <alignment horizontal="left" vertical="center" wrapText="1" indent="1"/>
    </xf>
    <xf numFmtId="0" fontId="4" fillId="0" borderId="0" xfId="0" applyFont="1"/>
    <xf numFmtId="0" fontId="1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0</xdr:row>
      <xdr:rowOff>38100</xdr:rowOff>
    </xdr:from>
    <xdr:to>
      <xdr:col>18</xdr:col>
      <xdr:colOff>222250</xdr:colOff>
      <xdr:row>10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6350" y="38100"/>
          <a:ext cx="4241800" cy="516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Sisesta</a:t>
          </a:r>
          <a:r>
            <a:rPr lang="et-EE" sz="12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andmed ainult rohelise taustaga lahtritesse.</a:t>
          </a:r>
          <a:endParaRPr lang="et-EE" sz="12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t-EE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Jäätmeliigi</a:t>
          </a:r>
          <a:r>
            <a:rPr lang="et-E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kood</a:t>
          </a:r>
          <a:r>
            <a:rPr lang="et-EE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sisesta tabelisse üheaegselt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ladustatavad jäätmeliigid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Üheaegselt ladustamise kogus:</a:t>
          </a:r>
        </a:p>
        <a:p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üheaegselt ladustamise kogus tonnides jäätmeliigi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kaupa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t-E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Jäätmeliigi käitlemise hind käibemaksuta:</a:t>
          </a:r>
        </a:p>
        <a:p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 lehelt "Hinnakiri 2020" vastava jäätmeliigi hind. </a:t>
          </a:r>
        </a:p>
        <a:p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Kui vajalikku jäätmeliigi hinda lehel "Hinnakiri 2020" ei kuvata, siis leia kõige sarnasem jäätmegrupp ja too välja selle juures kuvatud hind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(võta arvesse jäätmeliigi sarnaseid omadusi).</a:t>
          </a:r>
          <a:endParaRPr lang="et-EE">
            <a:effectLst/>
          </a:endParaRP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Jäätmeveo vahemaa</a:t>
          </a:r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too välja jäätmekäitluskoha kaugus kilomeetrites (üks suund) ja sisesta see vastavasse veergu. Tavajäätmete puhul lähima prügila kaugus ning ohtlike jäätmete puhul Vaivara ohtlike jäätmete käitluskeskus või Epler &amp; Lorenz AS-is Lõuna-Eesti ohtlike jäätmete käitluskeskus.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Garantii või finantstagatise omamise kohustust ei ole:</a:t>
          </a:r>
          <a:br>
            <a:rPr lang="et-EE"/>
          </a:b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 kohaliku omavalitsuse üksuse jäätmejaamal;</a:t>
          </a:r>
          <a:br>
            <a:rPr lang="et-EE"/>
          </a:b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 prügila käitajal ladestamisele suunatavate jäätmete osas;</a:t>
          </a:r>
          <a:br>
            <a:rPr lang="et-EE"/>
          </a:b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 jäätmehoidla käitajal;</a:t>
          </a:r>
          <a:br>
            <a:rPr lang="et-EE"/>
          </a:b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 isikul, kes käitleb probleemtoodetest tekkinud jäätmeid tootja või tootjavastutusorganisatsiooni nimel;</a:t>
          </a:r>
          <a:br>
            <a:rPr lang="et-EE"/>
          </a:b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 metalli- ja pliiakujäätmete ladustajal;</a:t>
          </a:r>
          <a:br>
            <a:rPr lang="et-EE"/>
          </a:br>
          <a:r>
            <a:rPr lang="et-E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t-E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 isikul, kellel keskkonnajuhtimis- ja -auditeerimissüsteem EMAS.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showGridLines="0" tabSelected="1" zoomScale="120" zoomScaleNormal="120" workbookViewId="0">
      <selection activeCell="A9" sqref="A9:XFD10"/>
    </sheetView>
  </sheetViews>
  <sheetFormatPr baseColWidth="10" defaultColWidth="8.6640625" defaultRowHeight="15" x14ac:dyDescent="0.2"/>
  <cols>
    <col min="1" max="1" width="10.33203125" style="18" customWidth="1"/>
    <col min="2" max="2" width="14.83203125" style="18" customWidth="1"/>
    <col min="3" max="4" width="8.6640625" style="18"/>
    <col min="5" max="5" width="10.5" style="18" customWidth="1"/>
    <col min="6" max="6" width="11.5" style="18" customWidth="1"/>
    <col min="7" max="8" width="9.5" style="18" customWidth="1"/>
    <col min="9" max="9" width="9.6640625" style="18" customWidth="1"/>
    <col min="10" max="10" width="9" style="18" customWidth="1"/>
    <col min="11" max="24" width="8.6640625" style="18"/>
    <col min="25" max="29" width="8.83203125" style="18" bestFit="1" customWidth="1"/>
    <col min="30" max="30" width="9.6640625" style="18" bestFit="1" customWidth="1"/>
    <col min="31" max="16384" width="8.6640625" style="18"/>
  </cols>
  <sheetData>
    <row r="1" spans="1:31" ht="101.5" customHeight="1" x14ac:dyDescent="0.2">
      <c r="A1" s="50" t="s">
        <v>0</v>
      </c>
      <c r="B1" s="50"/>
      <c r="C1" s="50"/>
      <c r="D1" s="50"/>
      <c r="E1" s="51" t="s">
        <v>310</v>
      </c>
      <c r="F1" s="51" t="s">
        <v>148</v>
      </c>
      <c r="G1" s="50" t="s">
        <v>311</v>
      </c>
      <c r="H1" s="50" t="s">
        <v>312</v>
      </c>
      <c r="I1" s="50" t="s">
        <v>313</v>
      </c>
      <c r="J1" s="50" t="s">
        <v>314</v>
      </c>
      <c r="L1" s="22"/>
      <c r="M1" s="22"/>
      <c r="N1" s="22"/>
      <c r="O1" s="22"/>
      <c r="P1" s="22"/>
      <c r="Q1" s="22"/>
      <c r="R1" s="22"/>
      <c r="S1" s="22"/>
      <c r="T1" s="23" t="s">
        <v>164</v>
      </c>
      <c r="U1" s="42" t="s">
        <v>0</v>
      </c>
      <c r="V1" s="42"/>
      <c r="W1" s="42"/>
      <c r="X1" s="42"/>
      <c r="Y1" s="42" t="s">
        <v>162</v>
      </c>
      <c r="Z1" s="42" t="s">
        <v>148</v>
      </c>
      <c r="AA1" s="42" t="s">
        <v>1</v>
      </c>
      <c r="AB1" s="42" t="s">
        <v>146</v>
      </c>
      <c r="AC1" s="42" t="s">
        <v>2</v>
      </c>
      <c r="AD1" s="42" t="s">
        <v>163</v>
      </c>
      <c r="AE1" s="22"/>
    </row>
    <row r="2" spans="1:31" ht="58" customHeight="1" x14ac:dyDescent="0.2">
      <c r="A2" s="54" t="s">
        <v>309</v>
      </c>
      <c r="B2" s="55"/>
      <c r="C2" s="51" t="s">
        <v>3</v>
      </c>
      <c r="D2" s="51"/>
      <c r="E2" s="51"/>
      <c r="F2" s="51"/>
      <c r="G2" s="50"/>
      <c r="H2" s="50"/>
      <c r="I2" s="50"/>
      <c r="J2" s="50"/>
      <c r="L2" s="22"/>
      <c r="M2" s="22"/>
      <c r="N2" s="22"/>
      <c r="O2" s="22"/>
      <c r="P2" s="22"/>
      <c r="Q2" s="22"/>
      <c r="R2" s="22"/>
      <c r="S2" s="22"/>
      <c r="T2" s="22"/>
      <c r="U2" s="44" t="s">
        <v>309</v>
      </c>
      <c r="V2" s="45"/>
      <c r="W2" s="43" t="s">
        <v>3</v>
      </c>
      <c r="X2" s="43"/>
      <c r="Y2" s="42"/>
      <c r="Z2" s="42"/>
      <c r="AA2" s="42"/>
      <c r="AB2" s="42"/>
      <c r="AC2" s="42"/>
      <c r="AD2" s="42"/>
      <c r="AE2" s="22"/>
    </row>
    <row r="3" spans="1:31" ht="32" x14ac:dyDescent="0.2">
      <c r="A3" s="56"/>
      <c r="B3" s="57"/>
      <c r="C3" s="58" t="s">
        <v>4</v>
      </c>
      <c r="D3" s="59"/>
      <c r="E3" s="20" t="s">
        <v>5</v>
      </c>
      <c r="F3" s="20" t="s">
        <v>6</v>
      </c>
      <c r="G3" s="19" t="s">
        <v>7</v>
      </c>
      <c r="H3" s="19" t="s">
        <v>147</v>
      </c>
      <c r="I3" s="19" t="s">
        <v>8</v>
      </c>
      <c r="J3" s="19" t="s">
        <v>333</v>
      </c>
      <c r="L3" s="22"/>
      <c r="M3" s="22"/>
      <c r="N3" s="22"/>
      <c r="O3" s="22"/>
      <c r="P3" s="22"/>
      <c r="Q3" s="22"/>
      <c r="R3" s="22"/>
      <c r="S3" s="22"/>
      <c r="T3" s="22"/>
      <c r="U3" s="46"/>
      <c r="V3" s="47"/>
      <c r="W3" s="48" t="s">
        <v>4</v>
      </c>
      <c r="X3" s="49"/>
      <c r="Y3" s="24" t="s">
        <v>5</v>
      </c>
      <c r="Z3" s="24" t="s">
        <v>6</v>
      </c>
      <c r="AA3" s="24" t="s">
        <v>7</v>
      </c>
      <c r="AB3" s="24" t="s">
        <v>147</v>
      </c>
      <c r="AC3" s="24" t="s">
        <v>8</v>
      </c>
      <c r="AD3" s="24" t="s">
        <v>5</v>
      </c>
      <c r="AE3" s="22"/>
    </row>
    <row r="4" spans="1:31" ht="46" customHeight="1" x14ac:dyDescent="0.2">
      <c r="A4" s="52" t="s">
        <v>362</v>
      </c>
      <c r="B4" s="53"/>
      <c r="C4" s="58">
        <v>100</v>
      </c>
      <c r="D4" s="59"/>
      <c r="E4" s="20">
        <f>+'Hinnakiri 2020'!E66</f>
        <v>2.5</v>
      </c>
      <c r="F4" s="20">
        <v>25</v>
      </c>
      <c r="G4" s="30">
        <v>1</v>
      </c>
      <c r="H4" s="30">
        <f t="shared" ref="H4:H8" si="0">((C4/20)*F4*G4)/C4</f>
        <v>1.25</v>
      </c>
      <c r="I4" s="30">
        <f>0.8*C4</f>
        <v>80</v>
      </c>
      <c r="J4" s="30">
        <f>(C4*E4*1.2)+(H4*C4*1.2)+(I4*1.2)</f>
        <v>546</v>
      </c>
      <c r="L4" s="22"/>
      <c r="M4" s="22"/>
      <c r="N4" s="22"/>
      <c r="O4" s="22"/>
      <c r="P4" s="22"/>
      <c r="Q4" s="22"/>
      <c r="R4" s="22"/>
      <c r="S4" s="22"/>
      <c r="T4" s="22"/>
      <c r="U4" s="48" t="s">
        <v>9</v>
      </c>
      <c r="V4" s="49"/>
      <c r="W4" s="48">
        <v>50</v>
      </c>
      <c r="X4" s="49"/>
      <c r="Y4" s="25">
        <v>50</v>
      </c>
      <c r="Z4" s="25">
        <v>50</v>
      </c>
      <c r="AA4" s="25">
        <v>1</v>
      </c>
      <c r="AB4" s="25">
        <f>((W4/20)*Z4*AA4)/W4</f>
        <v>2.5</v>
      </c>
      <c r="AC4" s="25">
        <f>0.8*W4</f>
        <v>40</v>
      </c>
      <c r="AD4" s="25">
        <f>(W4*Y4*1.2)+(AB4*W4*1.2)+(AC4*1.2)</f>
        <v>3198</v>
      </c>
      <c r="AE4" s="22"/>
    </row>
    <row r="5" spans="1:31" x14ac:dyDescent="0.2">
      <c r="A5" s="60" t="s">
        <v>363</v>
      </c>
      <c r="B5" s="61"/>
      <c r="C5" s="58">
        <v>200</v>
      </c>
      <c r="D5" s="59"/>
      <c r="E5" s="20">
        <f>+'Hinnakiri 2020'!E40</f>
        <v>0</v>
      </c>
      <c r="F5" s="41">
        <v>25</v>
      </c>
      <c r="G5" s="30">
        <v>1</v>
      </c>
      <c r="H5" s="30">
        <f t="shared" si="0"/>
        <v>1.25</v>
      </c>
      <c r="I5" s="30">
        <f>0.8*C5</f>
        <v>160</v>
      </c>
      <c r="J5" s="30">
        <f t="shared" ref="J5:J8" si="1">(C5*E5*1.2)+(H5*C5*1.2)+(I5*1.2)</f>
        <v>492</v>
      </c>
      <c r="L5" s="22"/>
      <c r="M5" s="22"/>
      <c r="N5" s="22"/>
      <c r="O5" s="22"/>
      <c r="P5" s="22"/>
      <c r="Q5" s="22"/>
      <c r="R5" s="22"/>
      <c r="S5" s="22"/>
      <c r="T5" s="22"/>
      <c r="U5" s="62" t="s">
        <v>22</v>
      </c>
      <c r="V5" s="63"/>
      <c r="W5" s="48">
        <v>15</v>
      </c>
      <c r="X5" s="49"/>
      <c r="Y5" s="25">
        <v>77</v>
      </c>
      <c r="Z5" s="25">
        <v>25</v>
      </c>
      <c r="AA5" s="25">
        <v>1</v>
      </c>
      <c r="AB5" s="25">
        <f t="shared" ref="AB5:AB7" si="2">((W5/20)*Z5*AA5)/W5</f>
        <v>1.25</v>
      </c>
      <c r="AC5" s="25">
        <f>0.8*W5</f>
        <v>12</v>
      </c>
      <c r="AD5" s="25">
        <f>(W5*Y5*1.2)+(AB5*W5)+AC5</f>
        <v>1416.75</v>
      </c>
      <c r="AE5" s="22"/>
    </row>
    <row r="6" spans="1:31" ht="32" customHeight="1" x14ac:dyDescent="0.2">
      <c r="A6" s="52" t="s">
        <v>364</v>
      </c>
      <c r="B6" s="53"/>
      <c r="C6" s="58">
        <v>200</v>
      </c>
      <c r="D6" s="59"/>
      <c r="E6" s="20">
        <f>+'Hinnakiri 2020'!E60</f>
        <v>2.5</v>
      </c>
      <c r="F6" s="41">
        <v>25</v>
      </c>
      <c r="G6" s="30">
        <v>1</v>
      </c>
      <c r="H6" s="30">
        <f t="shared" si="0"/>
        <v>1.25</v>
      </c>
      <c r="I6" s="30">
        <f t="shared" ref="I6:I7" si="3">0.8*C6</f>
        <v>160</v>
      </c>
      <c r="J6" s="30">
        <f t="shared" si="1"/>
        <v>1092</v>
      </c>
      <c r="L6" s="22"/>
      <c r="M6" s="22"/>
      <c r="N6" s="22"/>
      <c r="O6" s="22"/>
      <c r="P6" s="22"/>
      <c r="Q6" s="22"/>
      <c r="R6" s="22"/>
      <c r="S6" s="22"/>
      <c r="T6" s="22"/>
      <c r="U6" s="48"/>
      <c r="V6" s="49"/>
      <c r="W6" s="48"/>
      <c r="X6" s="49"/>
      <c r="Y6" s="24"/>
      <c r="Z6" s="24"/>
      <c r="AA6" s="25">
        <v>1</v>
      </c>
      <c r="AB6" s="25" t="e">
        <f t="shared" si="2"/>
        <v>#DIV/0!</v>
      </c>
      <c r="AC6" s="25">
        <f t="shared" ref="AC6:AC7" si="4">0.8*W6</f>
        <v>0</v>
      </c>
      <c r="AD6" s="25" t="e">
        <f t="shared" ref="AD6:AD7" si="5">(W6*Y6*1.2)+(AB6*W6)+AC6</f>
        <v>#DIV/0!</v>
      </c>
      <c r="AE6" s="22"/>
    </row>
    <row r="7" spans="1:31" ht="42" customHeight="1" x14ac:dyDescent="0.2">
      <c r="A7" s="52" t="s">
        <v>365</v>
      </c>
      <c r="B7" s="53"/>
      <c r="C7" s="58">
        <v>500</v>
      </c>
      <c r="D7" s="59"/>
      <c r="E7" s="20">
        <v>0</v>
      </c>
      <c r="F7" s="41">
        <v>25</v>
      </c>
      <c r="G7" s="30">
        <v>1</v>
      </c>
      <c r="H7" s="30">
        <f t="shared" si="0"/>
        <v>1.25</v>
      </c>
      <c r="I7" s="30">
        <f t="shared" si="3"/>
        <v>400</v>
      </c>
      <c r="J7" s="30">
        <f t="shared" si="1"/>
        <v>1230</v>
      </c>
      <c r="L7" s="22"/>
      <c r="M7" s="22"/>
      <c r="N7" s="22"/>
      <c r="O7" s="22"/>
      <c r="P7" s="22"/>
      <c r="Q7" s="22"/>
      <c r="R7" s="22"/>
      <c r="S7" s="22"/>
      <c r="T7" s="22"/>
      <c r="U7" s="48"/>
      <c r="V7" s="49"/>
      <c r="W7" s="48"/>
      <c r="X7" s="49"/>
      <c r="Y7" s="24"/>
      <c r="Z7" s="24"/>
      <c r="AA7" s="25">
        <v>1</v>
      </c>
      <c r="AB7" s="25" t="e">
        <f t="shared" si="2"/>
        <v>#DIV/0!</v>
      </c>
      <c r="AC7" s="25">
        <f t="shared" si="4"/>
        <v>0</v>
      </c>
      <c r="AD7" s="25" t="e">
        <f t="shared" si="5"/>
        <v>#DIV/0!</v>
      </c>
      <c r="AE7" s="22"/>
    </row>
    <row r="8" spans="1:31" ht="48" x14ac:dyDescent="0.2">
      <c r="A8" s="52" t="s">
        <v>366</v>
      </c>
      <c r="B8" s="53"/>
      <c r="C8" s="58">
        <v>1500</v>
      </c>
      <c r="D8" s="59"/>
      <c r="E8" s="20">
        <v>2.5</v>
      </c>
      <c r="F8" s="41">
        <v>25</v>
      </c>
      <c r="G8" s="30">
        <v>1</v>
      </c>
      <c r="H8" s="30">
        <f t="shared" si="0"/>
        <v>1.25</v>
      </c>
      <c r="I8" s="30">
        <f t="shared" ref="I8" si="6">0.8*C8</f>
        <v>1200</v>
      </c>
      <c r="J8" s="30">
        <f t="shared" si="1"/>
        <v>8190</v>
      </c>
      <c r="L8" s="22"/>
      <c r="M8" s="22"/>
      <c r="N8" s="22"/>
      <c r="O8" s="22"/>
      <c r="P8" s="22"/>
      <c r="Q8" s="22"/>
      <c r="R8" s="22"/>
      <c r="S8" s="22"/>
      <c r="T8" s="22"/>
      <c r="U8" s="27"/>
      <c r="V8" s="27"/>
      <c r="W8" s="27"/>
      <c r="X8" s="27"/>
      <c r="Y8" s="27"/>
      <c r="Z8" s="27"/>
      <c r="AA8" s="27"/>
      <c r="AB8" s="28"/>
      <c r="AC8" s="26" t="s">
        <v>13</v>
      </c>
      <c r="AD8" s="26" t="e">
        <f>#REF!*115%</f>
        <v>#REF!</v>
      </c>
      <c r="AE8" s="22"/>
    </row>
    <row r="9" spans="1:31" ht="16" x14ac:dyDescent="0.2">
      <c r="A9" s="21"/>
      <c r="B9" s="21"/>
      <c r="C9" s="21"/>
      <c r="D9" s="21"/>
      <c r="E9" s="21"/>
      <c r="F9" s="21"/>
      <c r="G9" s="31"/>
      <c r="H9" s="31"/>
      <c r="I9" s="32" t="s">
        <v>12</v>
      </c>
      <c r="J9" s="33">
        <f>SUMIF(J4:J8,"&lt;&gt;#DIV/0!",J4:J8)</f>
        <v>11550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48" x14ac:dyDescent="0.2">
      <c r="A10" s="21"/>
      <c r="B10" s="21"/>
      <c r="C10" s="21"/>
      <c r="D10" s="21"/>
      <c r="E10" s="21"/>
      <c r="F10" s="21"/>
      <c r="G10" s="31"/>
      <c r="H10" s="31"/>
      <c r="I10" s="29" t="s">
        <v>13</v>
      </c>
      <c r="J10" s="29">
        <f>J9*115%</f>
        <v>13282.499999999998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2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2:31" x14ac:dyDescent="0.2"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2:31" x14ac:dyDescent="0.2"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2:31" x14ac:dyDescent="0.2"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2:31" x14ac:dyDescent="0.2"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</sheetData>
  <sheetProtection insertRows="0"/>
  <mergeCells count="38">
    <mergeCell ref="W7:X7"/>
    <mergeCell ref="U4:V4"/>
    <mergeCell ref="W4:X4"/>
    <mergeCell ref="U5:V5"/>
    <mergeCell ref="W5:X5"/>
    <mergeCell ref="U6:V6"/>
    <mergeCell ref="W6:X6"/>
    <mergeCell ref="U7:V7"/>
    <mergeCell ref="A2:B3"/>
    <mergeCell ref="C3:D3"/>
    <mergeCell ref="C4:D4"/>
    <mergeCell ref="C5:D5"/>
    <mergeCell ref="C6:D6"/>
    <mergeCell ref="C7:D7"/>
    <mergeCell ref="C8:D8"/>
    <mergeCell ref="A4:B4"/>
    <mergeCell ref="A5:B5"/>
    <mergeCell ref="A6:B6"/>
    <mergeCell ref="A7:B7"/>
    <mergeCell ref="A8:B8"/>
    <mergeCell ref="J1:J2"/>
    <mergeCell ref="H1:H2"/>
    <mergeCell ref="C2:D2"/>
    <mergeCell ref="E1:E2"/>
    <mergeCell ref="F1:F2"/>
    <mergeCell ref="G1:G2"/>
    <mergeCell ref="I1:I2"/>
    <mergeCell ref="A1:D1"/>
    <mergeCell ref="AC1:AC2"/>
    <mergeCell ref="AD1:AD2"/>
    <mergeCell ref="W2:X2"/>
    <mergeCell ref="U1:X1"/>
    <mergeCell ref="Y1:Y2"/>
    <mergeCell ref="Z1:Z2"/>
    <mergeCell ref="AA1:AA2"/>
    <mergeCell ref="AB1:AB2"/>
    <mergeCell ref="U2:V3"/>
    <mergeCell ref="W3:X3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3"/>
  <sheetViews>
    <sheetView showGridLines="0" zoomScale="150" zoomScaleNormal="150" workbookViewId="0">
      <selection activeCell="E65" sqref="E65"/>
    </sheetView>
  </sheetViews>
  <sheetFormatPr baseColWidth="10" defaultColWidth="8.83203125" defaultRowHeight="15" x14ac:dyDescent="0.2"/>
  <cols>
    <col min="1" max="1" width="8.5" customWidth="1"/>
    <col min="2" max="2" width="29.83203125" customWidth="1"/>
    <col min="3" max="3" width="36.5" customWidth="1"/>
    <col min="4" max="4" width="19.5" customWidth="1"/>
    <col min="5" max="5" width="12.5" customWidth="1"/>
  </cols>
  <sheetData>
    <row r="1" spans="1:5" ht="32" x14ac:dyDescent="0.2">
      <c r="A1" s="14" t="s">
        <v>145</v>
      </c>
      <c r="B1" s="14" t="s">
        <v>14</v>
      </c>
      <c r="C1" s="14" t="s">
        <v>15</v>
      </c>
      <c r="D1" s="14" t="s">
        <v>16</v>
      </c>
      <c r="E1" s="14" t="s">
        <v>242</v>
      </c>
    </row>
    <row r="2" spans="1:5" x14ac:dyDescent="0.2">
      <c r="A2" s="6" t="s">
        <v>17</v>
      </c>
      <c r="B2" s="10" t="s">
        <v>18</v>
      </c>
      <c r="C2" s="10" t="s">
        <v>19</v>
      </c>
      <c r="D2" s="6" t="s">
        <v>20</v>
      </c>
      <c r="E2" s="6">
        <v>77</v>
      </c>
    </row>
    <row r="3" spans="1:5" x14ac:dyDescent="0.2">
      <c r="A3" s="6" t="s">
        <v>17</v>
      </c>
      <c r="B3" s="10" t="s">
        <v>18</v>
      </c>
      <c r="C3" s="10" t="s">
        <v>21</v>
      </c>
      <c r="D3" s="6" t="s">
        <v>22</v>
      </c>
      <c r="E3" s="6">
        <v>77</v>
      </c>
    </row>
    <row r="4" spans="1:5" x14ac:dyDescent="0.2">
      <c r="A4" s="6" t="s">
        <v>17</v>
      </c>
      <c r="B4" s="10" t="s">
        <v>18</v>
      </c>
      <c r="C4" s="10" t="s">
        <v>23</v>
      </c>
      <c r="D4" s="6" t="s">
        <v>24</v>
      </c>
      <c r="E4" s="6">
        <v>77</v>
      </c>
    </row>
    <row r="5" spans="1:5" ht="48" x14ac:dyDescent="0.2">
      <c r="A5" s="6" t="s">
        <v>17</v>
      </c>
      <c r="B5" s="10" t="s">
        <v>18</v>
      </c>
      <c r="C5" s="11" t="s">
        <v>25</v>
      </c>
      <c r="D5" s="6" t="s">
        <v>26</v>
      </c>
      <c r="E5" s="6">
        <v>77</v>
      </c>
    </row>
    <row r="6" spans="1:5" ht="48" x14ac:dyDescent="0.2">
      <c r="A6" s="6" t="s">
        <v>17</v>
      </c>
      <c r="B6" s="10" t="s">
        <v>18</v>
      </c>
      <c r="C6" s="11" t="s">
        <v>27</v>
      </c>
      <c r="D6" s="6" t="s">
        <v>28</v>
      </c>
      <c r="E6" s="6">
        <v>77</v>
      </c>
    </row>
    <row r="7" spans="1:5" x14ac:dyDescent="0.2">
      <c r="A7" s="6" t="s">
        <v>17</v>
      </c>
      <c r="B7" s="10" t="s">
        <v>18</v>
      </c>
      <c r="C7" s="10" t="s">
        <v>29</v>
      </c>
      <c r="D7" s="6" t="s">
        <v>30</v>
      </c>
      <c r="E7" s="6">
        <v>77</v>
      </c>
    </row>
    <row r="8" spans="1:5" x14ac:dyDescent="0.2">
      <c r="A8" s="6" t="s">
        <v>17</v>
      </c>
      <c r="B8" s="10" t="s">
        <v>18</v>
      </c>
      <c r="C8" s="10" t="s">
        <v>315</v>
      </c>
      <c r="D8" s="6" t="s">
        <v>31</v>
      </c>
      <c r="E8" s="6">
        <v>77</v>
      </c>
    </row>
    <row r="9" spans="1:5" x14ac:dyDescent="0.2">
      <c r="A9" s="6" t="s">
        <v>17</v>
      </c>
      <c r="B9" s="10" t="s">
        <v>18</v>
      </c>
      <c r="C9" s="10" t="s">
        <v>32</v>
      </c>
      <c r="D9" s="6" t="s">
        <v>10</v>
      </c>
      <c r="E9" s="6">
        <v>77</v>
      </c>
    </row>
    <row r="10" spans="1:5" x14ac:dyDescent="0.2">
      <c r="A10" s="6" t="s">
        <v>17</v>
      </c>
      <c r="B10" s="10" t="s">
        <v>18</v>
      </c>
      <c r="C10" s="10" t="s">
        <v>222</v>
      </c>
      <c r="D10" s="6" t="s">
        <v>223</v>
      </c>
      <c r="E10" s="6">
        <v>77</v>
      </c>
    </row>
    <row r="11" spans="1:5" x14ac:dyDescent="0.2">
      <c r="A11" s="6" t="s">
        <v>17</v>
      </c>
      <c r="B11" s="10" t="s">
        <v>18</v>
      </c>
      <c r="C11" s="10" t="s">
        <v>224</v>
      </c>
      <c r="D11" s="6" t="s">
        <v>225</v>
      </c>
      <c r="E11" s="6">
        <v>77</v>
      </c>
    </row>
    <row r="12" spans="1:5" x14ac:dyDescent="0.2">
      <c r="A12" s="6" t="s">
        <v>17</v>
      </c>
      <c r="B12" s="10" t="s">
        <v>18</v>
      </c>
      <c r="C12" s="10" t="s">
        <v>226</v>
      </c>
      <c r="D12" s="6" t="s">
        <v>227</v>
      </c>
      <c r="E12" s="6">
        <v>77</v>
      </c>
    </row>
    <row r="13" spans="1:5" x14ac:dyDescent="0.2">
      <c r="A13" s="6" t="s">
        <v>17</v>
      </c>
      <c r="B13" s="10" t="s">
        <v>18</v>
      </c>
      <c r="C13" s="10" t="s">
        <v>228</v>
      </c>
      <c r="D13" s="6" t="s">
        <v>229</v>
      </c>
      <c r="E13" s="6">
        <v>77</v>
      </c>
    </row>
    <row r="14" spans="1:5" x14ac:dyDescent="0.2">
      <c r="A14" s="6" t="s">
        <v>17</v>
      </c>
      <c r="B14" s="10" t="s">
        <v>18</v>
      </c>
      <c r="C14" s="10" t="s">
        <v>230</v>
      </c>
      <c r="D14" s="6" t="s">
        <v>231</v>
      </c>
      <c r="E14" s="6">
        <v>77</v>
      </c>
    </row>
    <row r="15" spans="1:5" x14ac:dyDescent="0.2">
      <c r="A15" s="6" t="s">
        <v>17</v>
      </c>
      <c r="B15" s="10" t="s">
        <v>18</v>
      </c>
      <c r="C15" s="10" t="s">
        <v>232</v>
      </c>
      <c r="D15" s="6" t="s">
        <v>233</v>
      </c>
      <c r="E15" s="6">
        <v>77</v>
      </c>
    </row>
    <row r="16" spans="1:5" x14ac:dyDescent="0.2">
      <c r="A16" s="6" t="s">
        <v>17</v>
      </c>
      <c r="B16" s="10" t="s">
        <v>18</v>
      </c>
      <c r="C16" s="10" t="s">
        <v>234</v>
      </c>
      <c r="D16" s="6" t="s">
        <v>235</v>
      </c>
      <c r="E16" s="6">
        <v>77</v>
      </c>
    </row>
    <row r="17" spans="1:5" x14ac:dyDescent="0.2">
      <c r="A17" s="6" t="s">
        <v>17</v>
      </c>
      <c r="B17" s="10" t="s">
        <v>18</v>
      </c>
      <c r="C17" s="10" t="s">
        <v>236</v>
      </c>
      <c r="D17" s="6" t="s">
        <v>237</v>
      </c>
      <c r="E17" s="6">
        <v>77</v>
      </c>
    </row>
    <row r="18" spans="1:5" x14ac:dyDescent="0.2">
      <c r="A18" s="6" t="s">
        <v>17</v>
      </c>
      <c r="B18" s="10" t="s">
        <v>18</v>
      </c>
      <c r="C18" s="10" t="s">
        <v>238</v>
      </c>
      <c r="D18" s="6" t="s">
        <v>239</v>
      </c>
      <c r="E18" s="6">
        <v>77</v>
      </c>
    </row>
    <row r="19" spans="1:5" x14ac:dyDescent="0.2">
      <c r="A19" s="6" t="s">
        <v>17</v>
      </c>
      <c r="B19" s="10" t="s">
        <v>18</v>
      </c>
      <c r="C19" s="10" t="s">
        <v>240</v>
      </c>
      <c r="D19" s="6" t="s">
        <v>241</v>
      </c>
      <c r="E19" s="6">
        <v>77</v>
      </c>
    </row>
    <row r="20" spans="1:5" x14ac:dyDescent="0.2">
      <c r="A20" s="6" t="s">
        <v>17</v>
      </c>
      <c r="B20" s="10" t="s">
        <v>18</v>
      </c>
      <c r="C20" s="10" t="s">
        <v>33</v>
      </c>
      <c r="D20" s="6" t="s">
        <v>34</v>
      </c>
      <c r="E20" s="6">
        <v>77</v>
      </c>
    </row>
    <row r="21" spans="1:5" x14ac:dyDescent="0.2">
      <c r="A21" s="6" t="s">
        <v>17</v>
      </c>
      <c r="B21" s="10" t="s">
        <v>18</v>
      </c>
      <c r="C21" s="10" t="s">
        <v>35</v>
      </c>
      <c r="D21" s="6" t="s">
        <v>36</v>
      </c>
      <c r="E21" s="6">
        <v>77</v>
      </c>
    </row>
    <row r="22" spans="1:5" x14ac:dyDescent="0.2">
      <c r="A22" s="6" t="s">
        <v>17</v>
      </c>
      <c r="B22" s="10" t="s">
        <v>18</v>
      </c>
      <c r="C22" s="10" t="s">
        <v>37</v>
      </c>
      <c r="D22" s="6" t="s">
        <v>38</v>
      </c>
      <c r="E22" s="6">
        <v>77</v>
      </c>
    </row>
    <row r="23" spans="1:5" x14ac:dyDescent="0.2">
      <c r="A23" s="6" t="s">
        <v>17</v>
      </c>
      <c r="B23" s="10" t="s">
        <v>18</v>
      </c>
      <c r="C23" s="10" t="s">
        <v>39</v>
      </c>
      <c r="D23" s="6" t="s">
        <v>40</v>
      </c>
      <c r="E23" s="6">
        <v>77</v>
      </c>
    </row>
    <row r="24" spans="1:5" x14ac:dyDescent="0.2">
      <c r="A24" s="6" t="s">
        <v>17</v>
      </c>
      <c r="B24" s="10" t="s">
        <v>18</v>
      </c>
      <c r="C24" s="10" t="s">
        <v>33</v>
      </c>
      <c r="D24" s="6" t="s">
        <v>41</v>
      </c>
      <c r="E24" s="6">
        <v>77</v>
      </c>
    </row>
    <row r="25" spans="1:5" x14ac:dyDescent="0.2">
      <c r="A25" s="6" t="s">
        <v>17</v>
      </c>
      <c r="B25" s="10" t="s">
        <v>18</v>
      </c>
      <c r="C25" s="10" t="s">
        <v>44</v>
      </c>
      <c r="D25" s="6" t="s">
        <v>45</v>
      </c>
      <c r="E25" s="6">
        <v>77</v>
      </c>
    </row>
    <row r="26" spans="1:5" x14ac:dyDescent="0.2">
      <c r="A26" s="6" t="s">
        <v>17</v>
      </c>
      <c r="B26" s="10" t="s">
        <v>18</v>
      </c>
      <c r="C26" s="10" t="s">
        <v>169</v>
      </c>
      <c r="D26" s="6" t="s">
        <v>165</v>
      </c>
      <c r="E26" s="6">
        <v>77</v>
      </c>
    </row>
    <row r="27" spans="1:5" x14ac:dyDescent="0.2">
      <c r="A27" s="6" t="s">
        <v>17</v>
      </c>
      <c r="B27" s="10" t="s">
        <v>18</v>
      </c>
      <c r="C27" s="10" t="s">
        <v>170</v>
      </c>
      <c r="D27" s="6" t="s">
        <v>166</v>
      </c>
      <c r="E27" s="6">
        <v>77</v>
      </c>
    </row>
    <row r="28" spans="1:5" x14ac:dyDescent="0.2">
      <c r="A28" s="6" t="s">
        <v>17</v>
      </c>
      <c r="B28" s="10" t="s">
        <v>18</v>
      </c>
      <c r="C28" s="10" t="s">
        <v>48</v>
      </c>
      <c r="D28" s="7" t="s">
        <v>167</v>
      </c>
      <c r="E28" s="6">
        <v>77</v>
      </c>
    </row>
    <row r="29" spans="1:5" x14ac:dyDescent="0.2">
      <c r="A29" s="6" t="s">
        <v>17</v>
      </c>
      <c r="B29" s="10" t="s">
        <v>18</v>
      </c>
      <c r="C29" s="10" t="s">
        <v>213</v>
      </c>
      <c r="D29" s="6" t="s">
        <v>168</v>
      </c>
      <c r="E29" s="6">
        <v>77</v>
      </c>
    </row>
    <row r="30" spans="1:5" x14ac:dyDescent="0.2">
      <c r="A30" s="6" t="s">
        <v>17</v>
      </c>
      <c r="B30" s="10" t="s">
        <v>18</v>
      </c>
      <c r="C30" s="10" t="s">
        <v>214</v>
      </c>
      <c r="D30" s="6" t="s">
        <v>215</v>
      </c>
      <c r="E30" s="6">
        <v>77</v>
      </c>
    </row>
    <row r="31" spans="1:5" x14ac:dyDescent="0.2">
      <c r="A31" s="6" t="s">
        <v>17</v>
      </c>
      <c r="B31" s="10" t="s">
        <v>18</v>
      </c>
      <c r="C31" s="10" t="s">
        <v>216</v>
      </c>
      <c r="D31" s="6" t="s">
        <v>217</v>
      </c>
      <c r="E31" s="6">
        <v>77</v>
      </c>
    </row>
    <row r="32" spans="1:5" x14ac:dyDescent="0.2">
      <c r="A32" s="6" t="s">
        <v>17</v>
      </c>
      <c r="B32" s="10" t="s">
        <v>18</v>
      </c>
      <c r="C32" s="10" t="s">
        <v>218</v>
      </c>
      <c r="D32" s="6" t="s">
        <v>221</v>
      </c>
      <c r="E32" s="6">
        <v>77</v>
      </c>
    </row>
    <row r="33" spans="1:5" x14ac:dyDescent="0.2">
      <c r="A33" s="6" t="s">
        <v>49</v>
      </c>
      <c r="B33" s="10" t="s">
        <v>50</v>
      </c>
      <c r="C33" s="10" t="s">
        <v>51</v>
      </c>
      <c r="D33" s="6" t="s">
        <v>52</v>
      </c>
      <c r="E33" s="6">
        <v>0</v>
      </c>
    </row>
    <row r="34" spans="1:5" x14ac:dyDescent="0.2">
      <c r="A34" s="6" t="s">
        <v>49</v>
      </c>
      <c r="B34" s="10" t="s">
        <v>50</v>
      </c>
      <c r="C34" s="10" t="s">
        <v>53</v>
      </c>
      <c r="D34" s="6" t="s">
        <v>54</v>
      </c>
      <c r="E34" s="6">
        <v>0</v>
      </c>
    </row>
    <row r="35" spans="1:5" x14ac:dyDescent="0.2">
      <c r="A35" s="6" t="s">
        <v>49</v>
      </c>
      <c r="B35" s="10" t="s">
        <v>50</v>
      </c>
      <c r="C35" s="10" t="s">
        <v>55</v>
      </c>
      <c r="D35" s="6" t="s">
        <v>56</v>
      </c>
      <c r="E35" s="6">
        <v>0</v>
      </c>
    </row>
    <row r="36" spans="1:5" x14ac:dyDescent="0.2">
      <c r="A36" s="6" t="s">
        <v>49</v>
      </c>
      <c r="B36" s="10" t="s">
        <v>50</v>
      </c>
      <c r="C36" s="10" t="s">
        <v>57</v>
      </c>
      <c r="D36" s="6" t="s">
        <v>58</v>
      </c>
      <c r="E36" s="6">
        <v>0</v>
      </c>
    </row>
    <row r="37" spans="1:5" x14ac:dyDescent="0.2">
      <c r="A37" s="6" t="s">
        <v>49</v>
      </c>
      <c r="B37" s="10" t="s">
        <v>50</v>
      </c>
      <c r="C37" s="10" t="s">
        <v>59</v>
      </c>
      <c r="D37" s="6" t="s">
        <v>60</v>
      </c>
      <c r="E37" s="6">
        <v>0</v>
      </c>
    </row>
    <row r="38" spans="1:5" x14ac:dyDescent="0.2">
      <c r="A38" s="6" t="s">
        <v>49</v>
      </c>
      <c r="B38" s="10" t="s">
        <v>50</v>
      </c>
      <c r="C38" s="10" t="s">
        <v>61</v>
      </c>
      <c r="D38" s="6" t="s">
        <v>62</v>
      </c>
      <c r="E38" s="6">
        <v>0</v>
      </c>
    </row>
    <row r="39" spans="1:5" x14ac:dyDescent="0.2">
      <c r="A39" s="6" t="s">
        <v>49</v>
      </c>
      <c r="B39" s="10" t="s">
        <v>50</v>
      </c>
      <c r="C39" s="10" t="s">
        <v>63</v>
      </c>
      <c r="D39" s="6" t="s">
        <v>64</v>
      </c>
      <c r="E39" s="6">
        <v>0</v>
      </c>
    </row>
    <row r="40" spans="1:5" x14ac:dyDescent="0.2">
      <c r="A40" s="6" t="s">
        <v>49</v>
      </c>
      <c r="B40" s="10" t="s">
        <v>50</v>
      </c>
      <c r="C40" s="10" t="s">
        <v>65</v>
      </c>
      <c r="D40" s="6" t="s">
        <v>66</v>
      </c>
      <c r="E40" s="6">
        <v>0</v>
      </c>
    </row>
    <row r="41" spans="1:5" x14ac:dyDescent="0.2">
      <c r="A41" s="6" t="s">
        <v>49</v>
      </c>
      <c r="B41" s="10" t="s">
        <v>50</v>
      </c>
      <c r="C41" s="10" t="s">
        <v>67</v>
      </c>
      <c r="D41" s="6" t="s">
        <v>68</v>
      </c>
      <c r="E41" s="6">
        <v>0</v>
      </c>
    </row>
    <row r="42" spans="1:5" x14ac:dyDescent="0.2">
      <c r="A42" s="6" t="s">
        <v>49</v>
      </c>
      <c r="B42" s="10" t="s">
        <v>50</v>
      </c>
      <c r="C42" s="10" t="s">
        <v>69</v>
      </c>
      <c r="D42" s="6" t="s">
        <v>70</v>
      </c>
      <c r="E42" s="6">
        <v>0</v>
      </c>
    </row>
    <row r="43" spans="1:5" x14ac:dyDescent="0.2">
      <c r="A43" s="6" t="s">
        <v>49</v>
      </c>
      <c r="B43" s="10" t="s">
        <v>50</v>
      </c>
      <c r="C43" s="10" t="s">
        <v>71</v>
      </c>
      <c r="D43" s="6" t="s">
        <v>72</v>
      </c>
      <c r="E43" s="6">
        <v>0</v>
      </c>
    </row>
    <row r="44" spans="1:5" x14ac:dyDescent="0.2">
      <c r="A44" s="6" t="s">
        <v>49</v>
      </c>
      <c r="B44" s="10" t="s">
        <v>50</v>
      </c>
      <c r="C44" s="10" t="s">
        <v>73</v>
      </c>
      <c r="D44" s="6" t="s">
        <v>74</v>
      </c>
      <c r="E44" s="6">
        <v>0</v>
      </c>
    </row>
    <row r="45" spans="1:5" x14ac:dyDescent="0.2">
      <c r="A45" s="6" t="s">
        <v>49</v>
      </c>
      <c r="B45" s="10" t="s">
        <v>50</v>
      </c>
      <c r="C45" s="10" t="s">
        <v>75</v>
      </c>
      <c r="D45" s="6" t="s">
        <v>76</v>
      </c>
      <c r="E45" s="6">
        <v>0</v>
      </c>
    </row>
    <row r="46" spans="1:5" x14ac:dyDescent="0.2">
      <c r="A46" s="6" t="s">
        <v>49</v>
      </c>
      <c r="B46" s="10" t="s">
        <v>50</v>
      </c>
      <c r="C46" s="10" t="s">
        <v>77</v>
      </c>
      <c r="D46" s="6" t="s">
        <v>78</v>
      </c>
      <c r="E46" s="6">
        <v>0</v>
      </c>
    </row>
    <row r="47" spans="1:5" x14ac:dyDescent="0.2">
      <c r="A47" s="6" t="s">
        <v>49</v>
      </c>
      <c r="B47" s="10" t="s">
        <v>50</v>
      </c>
      <c r="C47" s="10" t="s">
        <v>69</v>
      </c>
      <c r="D47" s="6" t="s">
        <v>79</v>
      </c>
      <c r="E47" s="6">
        <v>0</v>
      </c>
    </row>
    <row r="48" spans="1:5" x14ac:dyDescent="0.2">
      <c r="A48" s="6" t="s">
        <v>49</v>
      </c>
      <c r="B48" s="10" t="s">
        <v>50</v>
      </c>
      <c r="C48" s="10" t="s">
        <v>80</v>
      </c>
      <c r="D48" s="6" t="s">
        <v>81</v>
      </c>
      <c r="E48" s="6">
        <v>0</v>
      </c>
    </row>
    <row r="49" spans="1:11" x14ac:dyDescent="0.2">
      <c r="A49" s="6" t="s">
        <v>49</v>
      </c>
      <c r="B49" s="10" t="s">
        <v>50</v>
      </c>
      <c r="C49" s="10" t="s">
        <v>82</v>
      </c>
      <c r="D49" s="6" t="s">
        <v>83</v>
      </c>
      <c r="E49" s="6">
        <v>0</v>
      </c>
    </row>
    <row r="50" spans="1:11" x14ac:dyDescent="0.2">
      <c r="A50" s="6" t="s">
        <v>49</v>
      </c>
      <c r="B50" s="10" t="s">
        <v>50</v>
      </c>
      <c r="C50" s="10" t="s">
        <v>84</v>
      </c>
      <c r="D50" s="6" t="s">
        <v>85</v>
      </c>
      <c r="E50" s="6">
        <v>0</v>
      </c>
    </row>
    <row r="51" spans="1:11" x14ac:dyDescent="0.2">
      <c r="A51" s="6" t="s">
        <v>49</v>
      </c>
      <c r="B51" s="10" t="s">
        <v>50</v>
      </c>
      <c r="C51" s="10" t="s">
        <v>86</v>
      </c>
      <c r="D51" s="6" t="s">
        <v>87</v>
      </c>
      <c r="E51" s="6">
        <v>0</v>
      </c>
    </row>
    <row r="52" spans="1:11" x14ac:dyDescent="0.2">
      <c r="A52" s="6" t="s">
        <v>49</v>
      </c>
      <c r="B52" s="10" t="s">
        <v>50</v>
      </c>
      <c r="C52" s="10" t="s">
        <v>175</v>
      </c>
      <c r="D52" s="6" t="s">
        <v>176</v>
      </c>
      <c r="E52" s="6">
        <v>0</v>
      </c>
    </row>
    <row r="53" spans="1:11" x14ac:dyDescent="0.2">
      <c r="A53" s="6" t="s">
        <v>88</v>
      </c>
      <c r="B53" s="10" t="s">
        <v>89</v>
      </c>
      <c r="C53" s="10" t="s">
        <v>90</v>
      </c>
      <c r="D53" s="6" t="s">
        <v>91</v>
      </c>
      <c r="E53" s="6">
        <v>35</v>
      </c>
    </row>
    <row r="54" spans="1:11" x14ac:dyDescent="0.2">
      <c r="A54" s="6" t="s">
        <v>88</v>
      </c>
      <c r="B54" s="10" t="s">
        <v>89</v>
      </c>
      <c r="C54" s="10" t="s">
        <v>92</v>
      </c>
      <c r="D54" s="6" t="s">
        <v>93</v>
      </c>
      <c r="E54" s="6">
        <v>35</v>
      </c>
    </row>
    <row r="55" spans="1:11" x14ac:dyDescent="0.2">
      <c r="A55" s="6" t="s">
        <v>94</v>
      </c>
      <c r="B55" s="10" t="s">
        <v>95</v>
      </c>
      <c r="C55" s="10" t="s">
        <v>96</v>
      </c>
      <c r="D55" s="6" t="s">
        <v>9</v>
      </c>
      <c r="E55" s="6">
        <v>50</v>
      </c>
    </row>
    <row r="56" spans="1:11" x14ac:dyDescent="0.2">
      <c r="A56" s="6" t="s">
        <v>94</v>
      </c>
      <c r="B56" s="10" t="s">
        <v>95</v>
      </c>
      <c r="C56" s="10" t="s">
        <v>97</v>
      </c>
      <c r="D56" s="6" t="s">
        <v>98</v>
      </c>
      <c r="E56" s="6">
        <v>50</v>
      </c>
    </row>
    <row r="57" spans="1:11" x14ac:dyDescent="0.2">
      <c r="A57" s="6" t="s">
        <v>94</v>
      </c>
      <c r="B57" s="10" t="s">
        <v>95</v>
      </c>
      <c r="C57" s="10" t="s">
        <v>99</v>
      </c>
      <c r="D57" s="6" t="s">
        <v>100</v>
      </c>
      <c r="E57" s="6">
        <v>50</v>
      </c>
    </row>
    <row r="58" spans="1:11" x14ac:dyDescent="0.2">
      <c r="A58" s="6" t="s">
        <v>101</v>
      </c>
      <c r="B58" s="10" t="s">
        <v>102</v>
      </c>
      <c r="C58" s="10" t="s">
        <v>103</v>
      </c>
      <c r="D58" s="6" t="s">
        <v>11</v>
      </c>
      <c r="E58" s="6">
        <v>2.5</v>
      </c>
    </row>
    <row r="59" spans="1:11" x14ac:dyDescent="0.2">
      <c r="A59" s="6" t="s">
        <v>101</v>
      </c>
      <c r="B59" s="10" t="s">
        <v>102</v>
      </c>
      <c r="C59" s="10" t="s">
        <v>104</v>
      </c>
      <c r="D59" s="6" t="s">
        <v>105</v>
      </c>
      <c r="E59" s="6">
        <v>2.5</v>
      </c>
    </row>
    <row r="60" spans="1:11" x14ac:dyDescent="0.2">
      <c r="A60" s="6" t="s">
        <v>101</v>
      </c>
      <c r="B60" s="10" t="s">
        <v>102</v>
      </c>
      <c r="C60" s="10" t="s">
        <v>106</v>
      </c>
      <c r="D60" s="6" t="s">
        <v>107</v>
      </c>
      <c r="E60" s="6">
        <v>2.5</v>
      </c>
      <c r="H60" s="4"/>
      <c r="I60" s="4"/>
      <c r="J60" s="4"/>
      <c r="K60" s="4"/>
    </row>
    <row r="61" spans="1:11" x14ac:dyDescent="0.2">
      <c r="A61" s="6" t="s">
        <v>101</v>
      </c>
      <c r="B61" s="10" t="s">
        <v>102</v>
      </c>
      <c r="C61" s="10" t="s">
        <v>108</v>
      </c>
      <c r="D61" s="6" t="s">
        <v>109</v>
      </c>
      <c r="E61" s="6">
        <v>2.5</v>
      </c>
      <c r="H61" s="3"/>
      <c r="I61" s="4"/>
      <c r="J61" s="4"/>
      <c r="K61" s="4"/>
    </row>
    <row r="62" spans="1:11" x14ac:dyDescent="0.2">
      <c r="A62" s="6" t="s">
        <v>101</v>
      </c>
      <c r="B62" s="10" t="s">
        <v>102</v>
      </c>
      <c r="C62" s="10" t="s">
        <v>110</v>
      </c>
      <c r="D62" s="6" t="s">
        <v>111</v>
      </c>
      <c r="E62" s="6">
        <v>2.5</v>
      </c>
      <c r="H62" s="3"/>
      <c r="I62" s="4"/>
      <c r="J62" s="4"/>
      <c r="K62" s="4"/>
    </row>
    <row r="63" spans="1:11" x14ac:dyDescent="0.2">
      <c r="A63" s="6" t="s">
        <v>101</v>
      </c>
      <c r="B63" s="10" t="s">
        <v>102</v>
      </c>
      <c r="C63" s="10" t="s">
        <v>112</v>
      </c>
      <c r="D63" s="6" t="s">
        <v>113</v>
      </c>
      <c r="E63" s="6">
        <v>2.5</v>
      </c>
      <c r="H63" s="4"/>
      <c r="I63" s="4"/>
      <c r="J63" s="4"/>
      <c r="K63" s="4"/>
    </row>
    <row r="64" spans="1:11" x14ac:dyDescent="0.2">
      <c r="A64" s="6"/>
      <c r="B64" s="10"/>
      <c r="C64" s="10"/>
      <c r="D64" s="6"/>
      <c r="E64" s="6"/>
      <c r="H64" s="4"/>
      <c r="I64" s="4"/>
      <c r="J64" s="4"/>
      <c r="K64" s="4"/>
    </row>
    <row r="65" spans="1:11" x14ac:dyDescent="0.2">
      <c r="A65" s="6" t="s">
        <v>101</v>
      </c>
      <c r="B65" s="10" t="s">
        <v>102</v>
      </c>
      <c r="C65" s="10" t="s">
        <v>174</v>
      </c>
      <c r="D65" s="8"/>
      <c r="E65" s="6">
        <v>2.5</v>
      </c>
      <c r="H65" s="4"/>
      <c r="I65" s="4"/>
      <c r="J65" s="4"/>
      <c r="K65" s="4"/>
    </row>
    <row r="66" spans="1:11" x14ac:dyDescent="0.2">
      <c r="A66" s="6" t="s">
        <v>101</v>
      </c>
      <c r="B66" s="10" t="s">
        <v>102</v>
      </c>
      <c r="C66" s="10" t="s">
        <v>173</v>
      </c>
      <c r="D66" s="6" t="s">
        <v>172</v>
      </c>
      <c r="E66" s="6">
        <v>2.5</v>
      </c>
      <c r="H66" s="4"/>
      <c r="I66" s="4"/>
      <c r="J66" s="4"/>
      <c r="K66" s="4"/>
    </row>
    <row r="67" spans="1:11" ht="96" x14ac:dyDescent="0.2">
      <c r="A67" s="6" t="s">
        <v>114</v>
      </c>
      <c r="B67" s="12" t="s">
        <v>115</v>
      </c>
      <c r="C67" s="12" t="s">
        <v>308</v>
      </c>
      <c r="D67" s="34" t="s">
        <v>332</v>
      </c>
      <c r="E67" s="9">
        <v>500</v>
      </c>
      <c r="H67" s="3"/>
      <c r="I67" s="5"/>
      <c r="J67" s="4"/>
      <c r="K67" s="4"/>
    </row>
    <row r="68" spans="1:11" ht="32" x14ac:dyDescent="0.2">
      <c r="A68" s="6" t="s">
        <v>114</v>
      </c>
      <c r="B68" s="10" t="s">
        <v>115</v>
      </c>
      <c r="C68" s="11" t="s">
        <v>171</v>
      </c>
      <c r="D68" s="6" t="s">
        <v>116</v>
      </c>
      <c r="E68" s="6">
        <v>500</v>
      </c>
      <c r="H68" s="4"/>
      <c r="I68" s="4"/>
      <c r="J68" s="4"/>
      <c r="K68" s="4"/>
    </row>
    <row r="69" spans="1:11" x14ac:dyDescent="0.2">
      <c r="A69" s="6" t="s">
        <v>114</v>
      </c>
      <c r="B69" s="10" t="s">
        <v>115</v>
      </c>
      <c r="C69" s="10" t="s">
        <v>117</v>
      </c>
      <c r="D69" s="6" t="s">
        <v>118</v>
      </c>
      <c r="E69" s="6">
        <v>500</v>
      </c>
    </row>
    <row r="70" spans="1:11" ht="48" x14ac:dyDescent="0.2">
      <c r="A70" s="6" t="s">
        <v>114</v>
      </c>
      <c r="B70" s="10" t="s">
        <v>115</v>
      </c>
      <c r="C70" s="11" t="s">
        <v>119</v>
      </c>
      <c r="D70" s="6" t="s">
        <v>120</v>
      </c>
      <c r="E70" s="6">
        <v>500</v>
      </c>
    </row>
    <row r="71" spans="1:11" ht="32" x14ac:dyDescent="0.2">
      <c r="A71" s="6" t="s">
        <v>114</v>
      </c>
      <c r="B71" s="10" t="s">
        <v>115</v>
      </c>
      <c r="C71" s="35" t="s">
        <v>319</v>
      </c>
      <c r="D71" s="38" t="s">
        <v>318</v>
      </c>
      <c r="E71" s="6">
        <v>500</v>
      </c>
    </row>
    <row r="72" spans="1:11" x14ac:dyDescent="0.2">
      <c r="A72" s="6" t="s">
        <v>114</v>
      </c>
      <c r="B72" s="10" t="s">
        <v>115</v>
      </c>
      <c r="C72" s="36" t="s">
        <v>320</v>
      </c>
      <c r="D72" s="37" t="s">
        <v>321</v>
      </c>
      <c r="E72" s="6">
        <v>500</v>
      </c>
    </row>
    <row r="73" spans="1:11" ht="32" x14ac:dyDescent="0.2">
      <c r="A73" s="6" t="s">
        <v>114</v>
      </c>
      <c r="B73" s="10" t="s">
        <v>115</v>
      </c>
      <c r="C73" s="11" t="s">
        <v>323</v>
      </c>
      <c r="D73" s="37" t="s">
        <v>322</v>
      </c>
      <c r="E73" s="6">
        <v>500</v>
      </c>
    </row>
    <row r="74" spans="1:11" x14ac:dyDescent="0.2">
      <c r="A74" s="6" t="s">
        <v>114</v>
      </c>
      <c r="B74" s="10" t="s">
        <v>115</v>
      </c>
      <c r="C74" s="36" t="s">
        <v>326</v>
      </c>
      <c r="D74" s="37" t="s">
        <v>325</v>
      </c>
      <c r="E74" s="6">
        <v>500</v>
      </c>
    </row>
    <row r="75" spans="1:11" x14ac:dyDescent="0.2">
      <c r="A75" s="6" t="s">
        <v>114</v>
      </c>
      <c r="B75" s="10" t="s">
        <v>115</v>
      </c>
      <c r="C75" s="36" t="s">
        <v>328</v>
      </c>
      <c r="D75" s="37" t="s">
        <v>327</v>
      </c>
      <c r="E75" s="6">
        <v>500</v>
      </c>
    </row>
    <row r="76" spans="1:11" x14ac:dyDescent="0.2">
      <c r="A76" s="6" t="s">
        <v>114</v>
      </c>
      <c r="B76" s="10" t="s">
        <v>115</v>
      </c>
      <c r="C76" s="36" t="s">
        <v>331</v>
      </c>
      <c r="D76" s="37" t="s">
        <v>324</v>
      </c>
      <c r="E76" s="6">
        <v>500</v>
      </c>
    </row>
    <row r="77" spans="1:11" ht="16" x14ac:dyDescent="0.2">
      <c r="A77" s="6" t="s">
        <v>114</v>
      </c>
      <c r="B77" s="10" t="s">
        <v>115</v>
      </c>
      <c r="C77" s="11" t="s">
        <v>330</v>
      </c>
      <c r="D77" s="37" t="s">
        <v>329</v>
      </c>
      <c r="E77" s="6">
        <v>77</v>
      </c>
    </row>
    <row r="78" spans="1:11" ht="16" x14ac:dyDescent="0.2">
      <c r="A78" s="6" t="s">
        <v>114</v>
      </c>
      <c r="B78" s="10" t="s">
        <v>115</v>
      </c>
      <c r="C78" s="11" t="s">
        <v>316</v>
      </c>
      <c r="D78" s="6" t="s">
        <v>317</v>
      </c>
      <c r="E78" s="6">
        <v>77</v>
      </c>
    </row>
    <row r="79" spans="1:11" x14ac:dyDescent="0.2">
      <c r="A79" s="6" t="s">
        <v>121</v>
      </c>
      <c r="B79" s="10" t="s">
        <v>122</v>
      </c>
      <c r="C79" s="10" t="s">
        <v>123</v>
      </c>
      <c r="D79" s="6" t="s">
        <v>124</v>
      </c>
      <c r="E79" s="6">
        <v>35</v>
      </c>
    </row>
    <row r="80" spans="1:11" x14ac:dyDescent="0.2">
      <c r="A80" s="6" t="s">
        <v>121</v>
      </c>
      <c r="B80" s="10" t="s">
        <v>122</v>
      </c>
      <c r="C80" s="10" t="s">
        <v>125</v>
      </c>
      <c r="D80" s="6" t="s">
        <v>126</v>
      </c>
      <c r="E80" s="6">
        <v>35</v>
      </c>
    </row>
    <row r="81" spans="1:5" ht="48" x14ac:dyDescent="0.2">
      <c r="A81" s="6" t="s">
        <v>121</v>
      </c>
      <c r="B81" s="10" t="s">
        <v>122</v>
      </c>
      <c r="C81" s="11" t="s">
        <v>127</v>
      </c>
      <c r="D81" s="6" t="s">
        <v>128</v>
      </c>
      <c r="E81" s="6">
        <v>35</v>
      </c>
    </row>
    <row r="82" spans="1:5" ht="48" x14ac:dyDescent="0.2">
      <c r="A82" s="6" t="s">
        <v>121</v>
      </c>
      <c r="B82" s="10" t="s">
        <v>122</v>
      </c>
      <c r="C82" s="11" t="s">
        <v>129</v>
      </c>
      <c r="D82" s="6" t="s">
        <v>130</v>
      </c>
      <c r="E82" s="6">
        <v>35</v>
      </c>
    </row>
    <row r="83" spans="1:5" x14ac:dyDescent="0.2">
      <c r="A83" s="6" t="s">
        <v>121</v>
      </c>
      <c r="B83" s="10" t="s">
        <v>122</v>
      </c>
      <c r="C83" s="10" t="s">
        <v>131</v>
      </c>
      <c r="D83" s="6" t="s">
        <v>132</v>
      </c>
      <c r="E83" s="6">
        <v>35</v>
      </c>
    </row>
    <row r="84" spans="1:5" x14ac:dyDescent="0.2">
      <c r="A84" s="6" t="s">
        <v>133</v>
      </c>
      <c r="B84" s="10" t="s">
        <v>134</v>
      </c>
      <c r="C84" s="10" t="s">
        <v>135</v>
      </c>
      <c r="D84" s="6" t="s">
        <v>136</v>
      </c>
      <c r="E84" s="6">
        <v>45</v>
      </c>
    </row>
    <row r="85" spans="1:5" x14ac:dyDescent="0.2">
      <c r="A85" s="6" t="s">
        <v>137</v>
      </c>
      <c r="B85" s="10" t="s">
        <v>138</v>
      </c>
      <c r="C85" s="10" t="s">
        <v>71</v>
      </c>
      <c r="D85" s="6" t="s">
        <v>139</v>
      </c>
      <c r="E85" s="6">
        <v>45</v>
      </c>
    </row>
    <row r="86" spans="1:5" x14ac:dyDescent="0.2">
      <c r="A86" s="6" t="s">
        <v>137</v>
      </c>
      <c r="B86" s="10" t="s">
        <v>138</v>
      </c>
      <c r="C86" s="10" t="s">
        <v>69</v>
      </c>
      <c r="D86" s="6" t="s">
        <v>140</v>
      </c>
      <c r="E86" s="6">
        <v>45</v>
      </c>
    </row>
    <row r="87" spans="1:5" x14ac:dyDescent="0.2">
      <c r="A87" s="6" t="s">
        <v>137</v>
      </c>
      <c r="B87" s="10" t="s">
        <v>138</v>
      </c>
      <c r="C87" s="10" t="s">
        <v>69</v>
      </c>
      <c r="D87" s="6" t="s">
        <v>141</v>
      </c>
      <c r="E87" s="6">
        <v>45</v>
      </c>
    </row>
    <row r="88" spans="1:5" x14ac:dyDescent="0.2">
      <c r="A88" s="6" t="s">
        <v>137</v>
      </c>
      <c r="B88" s="10" t="s">
        <v>138</v>
      </c>
      <c r="C88" s="10" t="s">
        <v>42</v>
      </c>
      <c r="D88" s="6" t="s">
        <v>43</v>
      </c>
      <c r="E88" s="6">
        <v>45</v>
      </c>
    </row>
    <row r="89" spans="1:5" x14ac:dyDescent="0.2">
      <c r="A89" s="6" t="s">
        <v>137</v>
      </c>
      <c r="B89" s="10" t="s">
        <v>138</v>
      </c>
      <c r="C89" s="10" t="s">
        <v>71</v>
      </c>
      <c r="D89" s="6" t="s">
        <v>142</v>
      </c>
      <c r="E89" s="6">
        <v>45</v>
      </c>
    </row>
    <row r="90" spans="1:5" x14ac:dyDescent="0.2">
      <c r="A90" s="6" t="s">
        <v>143</v>
      </c>
      <c r="B90" s="13" t="s">
        <v>212</v>
      </c>
      <c r="C90" s="10" t="s">
        <v>203</v>
      </c>
      <c r="D90" s="8" t="s">
        <v>202</v>
      </c>
      <c r="E90" s="8">
        <v>50</v>
      </c>
    </row>
    <row r="91" spans="1:5" x14ac:dyDescent="0.2">
      <c r="A91" s="6" t="s">
        <v>143</v>
      </c>
      <c r="B91" s="13" t="s">
        <v>212</v>
      </c>
      <c r="C91" s="10" t="s">
        <v>205</v>
      </c>
      <c r="D91" s="6" t="s">
        <v>204</v>
      </c>
      <c r="E91" s="8">
        <v>50</v>
      </c>
    </row>
    <row r="92" spans="1:5" x14ac:dyDescent="0.2">
      <c r="A92" s="6" t="s">
        <v>143</v>
      </c>
      <c r="B92" s="13" t="s">
        <v>212</v>
      </c>
      <c r="C92" s="10" t="s">
        <v>206</v>
      </c>
      <c r="D92" s="6" t="s">
        <v>207</v>
      </c>
      <c r="E92" s="8">
        <v>0</v>
      </c>
    </row>
    <row r="93" spans="1:5" x14ac:dyDescent="0.2">
      <c r="A93" s="6" t="s">
        <v>143</v>
      </c>
      <c r="B93" s="13" t="s">
        <v>212</v>
      </c>
      <c r="C93" s="10" t="s">
        <v>208</v>
      </c>
      <c r="D93" s="6" t="s">
        <v>209</v>
      </c>
      <c r="E93" s="8">
        <v>50</v>
      </c>
    </row>
    <row r="94" spans="1:5" x14ac:dyDescent="0.2">
      <c r="A94" s="6" t="s">
        <v>143</v>
      </c>
      <c r="B94" s="13" t="s">
        <v>212</v>
      </c>
      <c r="C94" s="10" t="s">
        <v>210</v>
      </c>
      <c r="D94" s="6" t="s">
        <v>211</v>
      </c>
      <c r="E94" s="8">
        <v>50</v>
      </c>
    </row>
    <row r="95" spans="1:5" x14ac:dyDescent="0.2">
      <c r="A95" s="8" t="s">
        <v>143</v>
      </c>
      <c r="B95" s="13" t="s">
        <v>212</v>
      </c>
      <c r="C95" s="10" t="s">
        <v>191</v>
      </c>
      <c r="D95" s="8" t="s">
        <v>190</v>
      </c>
      <c r="E95" s="8">
        <v>50</v>
      </c>
    </row>
    <row r="96" spans="1:5" x14ac:dyDescent="0.2">
      <c r="A96" s="8" t="s">
        <v>143</v>
      </c>
      <c r="B96" s="13" t="s">
        <v>212</v>
      </c>
      <c r="C96" s="10" t="s">
        <v>193</v>
      </c>
      <c r="D96" s="6" t="s">
        <v>192</v>
      </c>
      <c r="E96" s="8">
        <v>50</v>
      </c>
    </row>
    <row r="97" spans="1:12" x14ac:dyDescent="0.2">
      <c r="A97" s="8" t="s">
        <v>143</v>
      </c>
      <c r="B97" s="13" t="s">
        <v>212</v>
      </c>
      <c r="C97" s="10" t="s">
        <v>194</v>
      </c>
      <c r="D97" s="6" t="s">
        <v>195</v>
      </c>
      <c r="E97" s="8">
        <v>50</v>
      </c>
    </row>
    <row r="98" spans="1:12" x14ac:dyDescent="0.2">
      <c r="A98" s="8" t="s">
        <v>143</v>
      </c>
      <c r="B98" s="13" t="s">
        <v>212</v>
      </c>
      <c r="C98" s="10" t="s">
        <v>197</v>
      </c>
      <c r="D98" s="6" t="s">
        <v>196</v>
      </c>
      <c r="E98" s="8">
        <v>50</v>
      </c>
    </row>
    <row r="99" spans="1:12" x14ac:dyDescent="0.2">
      <c r="A99" s="8" t="s">
        <v>143</v>
      </c>
      <c r="B99" s="13" t="s">
        <v>212</v>
      </c>
      <c r="C99" s="10" t="s">
        <v>199</v>
      </c>
      <c r="D99" s="6" t="s">
        <v>198</v>
      </c>
      <c r="E99" s="8">
        <v>50</v>
      </c>
    </row>
    <row r="100" spans="1:12" x14ac:dyDescent="0.2">
      <c r="A100" s="8" t="s">
        <v>143</v>
      </c>
      <c r="B100" s="13" t="s">
        <v>212</v>
      </c>
      <c r="C100" s="10" t="s">
        <v>201</v>
      </c>
      <c r="D100" s="6" t="s">
        <v>200</v>
      </c>
      <c r="E100" s="8">
        <v>50</v>
      </c>
    </row>
    <row r="101" spans="1:12" x14ac:dyDescent="0.2">
      <c r="A101" s="6" t="s">
        <v>149</v>
      </c>
      <c r="B101" s="10" t="s">
        <v>177</v>
      </c>
      <c r="C101" s="10" t="s">
        <v>184</v>
      </c>
      <c r="D101" s="8" t="s">
        <v>185</v>
      </c>
      <c r="E101" s="6">
        <v>2.5</v>
      </c>
    </row>
    <row r="102" spans="1:12" x14ac:dyDescent="0.2">
      <c r="A102" s="6" t="s">
        <v>149</v>
      </c>
      <c r="B102" s="10" t="s">
        <v>177</v>
      </c>
      <c r="C102" s="10"/>
      <c r="D102" s="8" t="s">
        <v>186</v>
      </c>
      <c r="E102" s="6">
        <v>2.5</v>
      </c>
    </row>
    <row r="103" spans="1:12" x14ac:dyDescent="0.2">
      <c r="A103" s="6" t="s">
        <v>149</v>
      </c>
      <c r="B103" s="10" t="s">
        <v>177</v>
      </c>
      <c r="C103" s="10"/>
      <c r="D103" s="8" t="s">
        <v>144</v>
      </c>
      <c r="E103" s="6">
        <v>2.5</v>
      </c>
    </row>
    <row r="104" spans="1:12" x14ac:dyDescent="0.2">
      <c r="A104" s="6" t="s">
        <v>149</v>
      </c>
      <c r="B104" s="10" t="s">
        <v>177</v>
      </c>
      <c r="C104" s="10" t="s">
        <v>178</v>
      </c>
      <c r="D104" s="8" t="s">
        <v>179</v>
      </c>
      <c r="E104" s="6">
        <v>2.5</v>
      </c>
    </row>
    <row r="105" spans="1:12" x14ac:dyDescent="0.2">
      <c r="A105" s="6" t="s">
        <v>149</v>
      </c>
      <c r="B105" s="10" t="s">
        <v>177</v>
      </c>
      <c r="C105" s="10" t="s">
        <v>181</v>
      </c>
      <c r="D105" s="6" t="s">
        <v>180</v>
      </c>
      <c r="E105" s="6">
        <v>2.5</v>
      </c>
    </row>
    <row r="106" spans="1:12" x14ac:dyDescent="0.2">
      <c r="A106" s="8" t="s">
        <v>149</v>
      </c>
      <c r="B106" s="10" t="s">
        <v>177</v>
      </c>
      <c r="C106" s="10" t="s">
        <v>188</v>
      </c>
      <c r="D106" s="8" t="s">
        <v>187</v>
      </c>
      <c r="E106" s="8">
        <v>2.5</v>
      </c>
    </row>
    <row r="107" spans="1:12" x14ac:dyDescent="0.2">
      <c r="A107" s="6" t="s">
        <v>161</v>
      </c>
      <c r="B107" s="10" t="s">
        <v>150</v>
      </c>
      <c r="C107" s="13" t="s">
        <v>151</v>
      </c>
      <c r="D107" s="6" t="s">
        <v>152</v>
      </c>
      <c r="E107" s="6">
        <v>160</v>
      </c>
    </row>
    <row r="108" spans="1:12" x14ac:dyDescent="0.2">
      <c r="A108" s="6" t="s">
        <v>161</v>
      </c>
      <c r="B108" s="10" t="s">
        <v>150</v>
      </c>
      <c r="C108" s="10" t="s">
        <v>153</v>
      </c>
      <c r="D108" s="6" t="s">
        <v>157</v>
      </c>
      <c r="E108" s="6">
        <v>160</v>
      </c>
    </row>
    <row r="109" spans="1:12" x14ac:dyDescent="0.2">
      <c r="A109" s="6" t="s">
        <v>161</v>
      </c>
      <c r="B109" s="10" t="s">
        <v>150</v>
      </c>
      <c r="C109" s="10" t="s">
        <v>154</v>
      </c>
      <c r="D109" s="6" t="s">
        <v>158</v>
      </c>
      <c r="E109" s="6">
        <v>160</v>
      </c>
    </row>
    <row r="110" spans="1:12" x14ac:dyDescent="0.2">
      <c r="A110" s="6" t="s">
        <v>161</v>
      </c>
      <c r="B110" s="10" t="s">
        <v>150</v>
      </c>
      <c r="C110" s="10" t="s">
        <v>155</v>
      </c>
      <c r="D110" s="6" t="s">
        <v>159</v>
      </c>
      <c r="E110" s="6">
        <v>160</v>
      </c>
    </row>
    <row r="111" spans="1:12" x14ac:dyDescent="0.2">
      <c r="A111" s="6" t="s">
        <v>161</v>
      </c>
      <c r="B111" s="10" t="s">
        <v>150</v>
      </c>
      <c r="C111" s="10" t="s">
        <v>156</v>
      </c>
      <c r="D111" s="6" t="s">
        <v>160</v>
      </c>
      <c r="E111" s="6">
        <v>240</v>
      </c>
      <c r="L111" s="1"/>
    </row>
    <row r="112" spans="1:12" x14ac:dyDescent="0.2">
      <c r="A112" s="6" t="s">
        <v>161</v>
      </c>
      <c r="B112" s="39" t="s">
        <v>150</v>
      </c>
      <c r="C112" s="10" t="s">
        <v>334</v>
      </c>
      <c r="D112" s="15" t="s">
        <v>335</v>
      </c>
      <c r="E112" s="15">
        <v>0</v>
      </c>
      <c r="L112" s="1"/>
    </row>
    <row r="113" spans="1:12" x14ac:dyDescent="0.2">
      <c r="A113" s="6" t="s">
        <v>161</v>
      </c>
      <c r="B113" s="39" t="s">
        <v>150</v>
      </c>
      <c r="C113" s="40" t="s">
        <v>336</v>
      </c>
      <c r="D113" s="15" t="s">
        <v>337</v>
      </c>
      <c r="E113" s="15">
        <v>300</v>
      </c>
      <c r="L113" s="1"/>
    </row>
    <row r="114" spans="1:12" x14ac:dyDescent="0.2">
      <c r="A114" s="6" t="s">
        <v>161</v>
      </c>
      <c r="B114" s="39" t="s">
        <v>150</v>
      </c>
      <c r="C114" s="40" t="s">
        <v>338</v>
      </c>
      <c r="D114" s="15" t="s">
        <v>339</v>
      </c>
      <c r="E114" s="15">
        <v>300</v>
      </c>
      <c r="L114" s="1"/>
    </row>
    <row r="115" spans="1:12" x14ac:dyDescent="0.2">
      <c r="A115" s="6" t="s">
        <v>161</v>
      </c>
      <c r="B115" s="39" t="s">
        <v>150</v>
      </c>
      <c r="C115" s="40" t="s">
        <v>340</v>
      </c>
      <c r="D115" s="15" t="s">
        <v>341</v>
      </c>
      <c r="E115" s="15">
        <v>300</v>
      </c>
      <c r="L115" s="1"/>
    </row>
    <row r="116" spans="1:12" x14ac:dyDescent="0.2">
      <c r="A116" s="6" t="s">
        <v>161</v>
      </c>
      <c r="B116" s="39" t="s">
        <v>150</v>
      </c>
      <c r="C116" s="40" t="s">
        <v>342</v>
      </c>
      <c r="D116" s="15" t="s">
        <v>343</v>
      </c>
      <c r="E116" s="15">
        <v>300</v>
      </c>
      <c r="L116" s="2"/>
    </row>
    <row r="117" spans="1:12" x14ac:dyDescent="0.2">
      <c r="A117" s="6" t="s">
        <v>161</v>
      </c>
      <c r="B117" s="39" t="s">
        <v>150</v>
      </c>
      <c r="C117" s="40" t="s">
        <v>344</v>
      </c>
      <c r="D117" s="15" t="s">
        <v>345</v>
      </c>
      <c r="E117" s="15">
        <v>300</v>
      </c>
      <c r="L117" s="1"/>
    </row>
    <row r="118" spans="1:12" x14ac:dyDescent="0.2">
      <c r="A118" s="6" t="s">
        <v>161</v>
      </c>
      <c r="B118" s="39" t="s">
        <v>150</v>
      </c>
      <c r="C118" s="40" t="s">
        <v>346</v>
      </c>
      <c r="D118" s="15" t="s">
        <v>347</v>
      </c>
      <c r="E118" s="15">
        <v>300</v>
      </c>
      <c r="L118" s="1"/>
    </row>
    <row r="119" spans="1:12" x14ac:dyDescent="0.2">
      <c r="A119" s="8" t="s">
        <v>161</v>
      </c>
      <c r="B119" s="39" t="s">
        <v>150</v>
      </c>
      <c r="C119" s="40" t="s">
        <v>348</v>
      </c>
      <c r="D119" s="15" t="s">
        <v>349</v>
      </c>
      <c r="E119" s="15">
        <v>160</v>
      </c>
    </row>
    <row r="120" spans="1:12" x14ac:dyDescent="0.2">
      <c r="A120" s="8" t="s">
        <v>161</v>
      </c>
      <c r="B120" s="39" t="s">
        <v>150</v>
      </c>
      <c r="C120" s="40" t="s">
        <v>350</v>
      </c>
      <c r="D120" s="15" t="s">
        <v>351</v>
      </c>
      <c r="E120" s="15">
        <v>200</v>
      </c>
    </row>
    <row r="121" spans="1:12" x14ac:dyDescent="0.2">
      <c r="A121" s="8" t="s">
        <v>161</v>
      </c>
      <c r="B121" s="39" t="s">
        <v>150</v>
      </c>
      <c r="C121" s="40" t="s">
        <v>352</v>
      </c>
      <c r="D121" s="15" t="s">
        <v>353</v>
      </c>
      <c r="E121" s="15">
        <v>100</v>
      </c>
    </row>
    <row r="122" spans="1:12" x14ac:dyDescent="0.2">
      <c r="A122" s="8" t="s">
        <v>161</v>
      </c>
      <c r="B122" s="39" t="s">
        <v>150</v>
      </c>
      <c r="C122" s="40" t="s">
        <v>354</v>
      </c>
      <c r="D122" s="15" t="s">
        <v>355</v>
      </c>
      <c r="E122" s="15">
        <v>100</v>
      </c>
    </row>
    <row r="123" spans="1:12" x14ac:dyDescent="0.2">
      <c r="A123" s="8" t="s">
        <v>161</v>
      </c>
      <c r="B123" s="39" t="s">
        <v>150</v>
      </c>
      <c r="C123" s="40" t="s">
        <v>356</v>
      </c>
      <c r="D123" s="15" t="s">
        <v>357</v>
      </c>
      <c r="E123" s="15">
        <v>100</v>
      </c>
    </row>
    <row r="124" spans="1:12" x14ac:dyDescent="0.2">
      <c r="A124" s="8" t="s">
        <v>161</v>
      </c>
      <c r="B124" s="39" t="s">
        <v>150</v>
      </c>
      <c r="C124" s="40" t="s">
        <v>358</v>
      </c>
      <c r="D124" s="15" t="s">
        <v>359</v>
      </c>
      <c r="E124" s="15">
        <v>100</v>
      </c>
    </row>
    <row r="125" spans="1:12" x14ac:dyDescent="0.2">
      <c r="A125" s="8" t="s">
        <v>161</v>
      </c>
      <c r="B125" s="39" t="s">
        <v>150</v>
      </c>
      <c r="C125" s="40" t="s">
        <v>360</v>
      </c>
      <c r="D125" s="15" t="s">
        <v>361</v>
      </c>
      <c r="E125" s="15">
        <v>100</v>
      </c>
    </row>
    <row r="126" spans="1:12" x14ac:dyDescent="0.2">
      <c r="A126" s="8" t="s">
        <v>307</v>
      </c>
      <c r="B126" s="10" t="s">
        <v>306</v>
      </c>
      <c r="C126" s="16" t="s">
        <v>182</v>
      </c>
      <c r="D126" s="6" t="s">
        <v>305</v>
      </c>
      <c r="E126" s="8">
        <v>77</v>
      </c>
    </row>
    <row r="127" spans="1:12" x14ac:dyDescent="0.2">
      <c r="A127" s="8" t="s">
        <v>307</v>
      </c>
      <c r="B127" s="10" t="s">
        <v>306</v>
      </c>
      <c r="C127" s="16" t="s">
        <v>182</v>
      </c>
      <c r="D127" s="6" t="s">
        <v>304</v>
      </c>
      <c r="E127" s="8">
        <v>77</v>
      </c>
    </row>
    <row r="128" spans="1:12" x14ac:dyDescent="0.2">
      <c r="A128" s="8" t="s">
        <v>307</v>
      </c>
      <c r="B128" s="10" t="s">
        <v>306</v>
      </c>
      <c r="C128" s="16" t="s">
        <v>182</v>
      </c>
      <c r="D128" s="6" t="s">
        <v>303</v>
      </c>
      <c r="E128" s="8">
        <v>77</v>
      </c>
    </row>
    <row r="129" spans="1:5" x14ac:dyDescent="0.2">
      <c r="A129" s="8" t="s">
        <v>307</v>
      </c>
      <c r="B129" s="10" t="s">
        <v>306</v>
      </c>
      <c r="C129" s="16" t="s">
        <v>182</v>
      </c>
      <c r="D129" s="6" t="s">
        <v>302</v>
      </c>
      <c r="E129" s="8">
        <v>77</v>
      </c>
    </row>
    <row r="130" spans="1:5" x14ac:dyDescent="0.2">
      <c r="A130" s="8" t="s">
        <v>307</v>
      </c>
      <c r="B130" s="10" t="s">
        <v>306</v>
      </c>
      <c r="C130" s="16" t="s">
        <v>182</v>
      </c>
      <c r="D130" s="6" t="s">
        <v>301</v>
      </c>
      <c r="E130" s="8">
        <v>77</v>
      </c>
    </row>
    <row r="131" spans="1:5" x14ac:dyDescent="0.2">
      <c r="A131" s="8" t="s">
        <v>307</v>
      </c>
      <c r="B131" s="10" t="s">
        <v>306</v>
      </c>
      <c r="C131" s="16" t="s">
        <v>182</v>
      </c>
      <c r="D131" s="6" t="s">
        <v>300</v>
      </c>
      <c r="E131" s="8">
        <v>77</v>
      </c>
    </row>
    <row r="132" spans="1:5" x14ac:dyDescent="0.2">
      <c r="A132" s="8" t="s">
        <v>307</v>
      </c>
      <c r="B132" s="10" t="s">
        <v>306</v>
      </c>
      <c r="C132" s="16" t="s">
        <v>182</v>
      </c>
      <c r="D132" s="6" t="s">
        <v>299</v>
      </c>
      <c r="E132" s="8">
        <v>77</v>
      </c>
    </row>
    <row r="133" spans="1:5" x14ac:dyDescent="0.2">
      <c r="A133" s="8" t="s">
        <v>307</v>
      </c>
      <c r="B133" s="10" t="s">
        <v>306</v>
      </c>
      <c r="C133" s="16" t="s">
        <v>182</v>
      </c>
      <c r="D133" s="6" t="s">
        <v>298</v>
      </c>
      <c r="E133" s="8">
        <v>77</v>
      </c>
    </row>
    <row r="134" spans="1:5" x14ac:dyDescent="0.2">
      <c r="A134" s="8" t="s">
        <v>307</v>
      </c>
      <c r="B134" s="10" t="s">
        <v>306</v>
      </c>
      <c r="C134" s="16" t="s">
        <v>182</v>
      </c>
      <c r="D134" s="6" t="s">
        <v>297</v>
      </c>
      <c r="E134" s="8">
        <v>77</v>
      </c>
    </row>
    <row r="135" spans="1:5" x14ac:dyDescent="0.2">
      <c r="A135" s="8" t="s">
        <v>307</v>
      </c>
      <c r="B135" s="10" t="s">
        <v>306</v>
      </c>
      <c r="C135" s="16" t="s">
        <v>182</v>
      </c>
      <c r="D135" s="6" t="s">
        <v>296</v>
      </c>
      <c r="E135" s="8">
        <v>77</v>
      </c>
    </row>
    <row r="136" spans="1:5" x14ac:dyDescent="0.2">
      <c r="A136" s="8" t="s">
        <v>307</v>
      </c>
      <c r="B136" s="10" t="s">
        <v>306</v>
      </c>
      <c r="C136" s="16" t="s">
        <v>182</v>
      </c>
      <c r="D136" s="6" t="s">
        <v>295</v>
      </c>
      <c r="E136" s="8">
        <v>77</v>
      </c>
    </row>
    <row r="137" spans="1:5" x14ac:dyDescent="0.2">
      <c r="A137" s="8" t="s">
        <v>307</v>
      </c>
      <c r="B137" s="10" t="s">
        <v>306</v>
      </c>
      <c r="C137" s="16" t="s">
        <v>182</v>
      </c>
      <c r="D137" s="6" t="s">
        <v>294</v>
      </c>
      <c r="E137" s="8">
        <v>77</v>
      </c>
    </row>
    <row r="138" spans="1:5" x14ac:dyDescent="0.2">
      <c r="A138" s="8" t="s">
        <v>307</v>
      </c>
      <c r="B138" s="10" t="s">
        <v>306</v>
      </c>
      <c r="C138" s="16" t="s">
        <v>182</v>
      </c>
      <c r="D138" s="6" t="s">
        <v>293</v>
      </c>
      <c r="E138" s="8">
        <v>77</v>
      </c>
    </row>
    <row r="139" spans="1:5" x14ac:dyDescent="0.2">
      <c r="A139" s="8" t="s">
        <v>307</v>
      </c>
      <c r="B139" s="10" t="s">
        <v>306</v>
      </c>
      <c r="C139" s="16" t="s">
        <v>182</v>
      </c>
      <c r="D139" s="6" t="s">
        <v>292</v>
      </c>
      <c r="E139" s="8">
        <v>77</v>
      </c>
    </row>
    <row r="140" spans="1:5" x14ac:dyDescent="0.2">
      <c r="A140" s="8" t="s">
        <v>307</v>
      </c>
      <c r="B140" s="10" t="s">
        <v>306</v>
      </c>
      <c r="C140" s="16" t="s">
        <v>182</v>
      </c>
      <c r="D140" s="6" t="s">
        <v>291</v>
      </c>
      <c r="E140" s="8">
        <v>77</v>
      </c>
    </row>
    <row r="141" spans="1:5" x14ac:dyDescent="0.2">
      <c r="A141" s="8" t="s">
        <v>307</v>
      </c>
      <c r="B141" s="10" t="s">
        <v>306</v>
      </c>
      <c r="C141" s="16" t="s">
        <v>182</v>
      </c>
      <c r="D141" s="6" t="s">
        <v>290</v>
      </c>
      <c r="E141" s="8">
        <v>77</v>
      </c>
    </row>
    <row r="142" spans="1:5" x14ac:dyDescent="0.2">
      <c r="A142" s="8" t="s">
        <v>307</v>
      </c>
      <c r="B142" s="10" t="s">
        <v>306</v>
      </c>
      <c r="C142" s="16" t="s">
        <v>182</v>
      </c>
      <c r="D142" s="6" t="s">
        <v>289</v>
      </c>
      <c r="E142" s="8">
        <v>77</v>
      </c>
    </row>
    <row r="143" spans="1:5" x14ac:dyDescent="0.2">
      <c r="A143" s="8" t="s">
        <v>307</v>
      </c>
      <c r="B143" s="10" t="s">
        <v>306</v>
      </c>
      <c r="C143" s="16" t="s">
        <v>182</v>
      </c>
      <c r="D143" s="6" t="s">
        <v>288</v>
      </c>
      <c r="E143" s="8">
        <v>77</v>
      </c>
    </row>
    <row r="144" spans="1:5" x14ac:dyDescent="0.2">
      <c r="A144" s="8" t="s">
        <v>307</v>
      </c>
      <c r="B144" s="10" t="s">
        <v>306</v>
      </c>
      <c r="C144" s="16" t="s">
        <v>182</v>
      </c>
      <c r="D144" s="6" t="s">
        <v>287</v>
      </c>
      <c r="E144" s="8">
        <v>77</v>
      </c>
    </row>
    <row r="145" spans="1:5" x14ac:dyDescent="0.2">
      <c r="A145" s="8" t="s">
        <v>307</v>
      </c>
      <c r="B145" s="10" t="s">
        <v>306</v>
      </c>
      <c r="C145" s="16" t="s">
        <v>182</v>
      </c>
      <c r="D145" s="6" t="s">
        <v>286</v>
      </c>
      <c r="E145" s="8">
        <v>77</v>
      </c>
    </row>
    <row r="146" spans="1:5" x14ac:dyDescent="0.2">
      <c r="A146" s="8" t="s">
        <v>307</v>
      </c>
      <c r="B146" s="10" t="s">
        <v>306</v>
      </c>
      <c r="C146" s="16" t="s">
        <v>182</v>
      </c>
      <c r="D146" s="6" t="s">
        <v>285</v>
      </c>
      <c r="E146" s="8">
        <v>77</v>
      </c>
    </row>
    <row r="147" spans="1:5" x14ac:dyDescent="0.2">
      <c r="A147" s="8" t="s">
        <v>307</v>
      </c>
      <c r="B147" s="10" t="s">
        <v>306</v>
      </c>
      <c r="C147" s="16" t="s">
        <v>182</v>
      </c>
      <c r="D147" s="6" t="s">
        <v>284</v>
      </c>
      <c r="E147" s="8">
        <v>77</v>
      </c>
    </row>
    <row r="148" spans="1:5" x14ac:dyDescent="0.2">
      <c r="A148" s="8" t="s">
        <v>307</v>
      </c>
      <c r="B148" s="10" t="s">
        <v>306</v>
      </c>
      <c r="C148" s="16" t="s">
        <v>182</v>
      </c>
      <c r="D148" s="6" t="s">
        <v>283</v>
      </c>
      <c r="E148" s="8">
        <v>77</v>
      </c>
    </row>
    <row r="149" spans="1:5" x14ac:dyDescent="0.2">
      <c r="A149" s="8" t="s">
        <v>307</v>
      </c>
      <c r="B149" s="10" t="s">
        <v>306</v>
      </c>
      <c r="C149" s="16" t="s">
        <v>182</v>
      </c>
      <c r="D149" s="6" t="s">
        <v>282</v>
      </c>
      <c r="E149" s="8">
        <v>77</v>
      </c>
    </row>
    <row r="150" spans="1:5" x14ac:dyDescent="0.2">
      <c r="A150" s="8" t="s">
        <v>307</v>
      </c>
      <c r="B150" s="10" t="s">
        <v>306</v>
      </c>
      <c r="C150" s="16" t="s">
        <v>182</v>
      </c>
      <c r="D150" s="6" t="s">
        <v>281</v>
      </c>
      <c r="E150" s="8">
        <v>77</v>
      </c>
    </row>
    <row r="151" spans="1:5" x14ac:dyDescent="0.2">
      <c r="A151" s="8" t="s">
        <v>307</v>
      </c>
      <c r="B151" s="10" t="s">
        <v>306</v>
      </c>
      <c r="C151" s="16" t="s">
        <v>182</v>
      </c>
      <c r="D151" s="6" t="s">
        <v>280</v>
      </c>
      <c r="E151" s="8">
        <v>77</v>
      </c>
    </row>
    <row r="152" spans="1:5" x14ac:dyDescent="0.2">
      <c r="A152" s="8" t="s">
        <v>307</v>
      </c>
      <c r="B152" s="10" t="s">
        <v>306</v>
      </c>
      <c r="C152" s="16" t="s">
        <v>182</v>
      </c>
      <c r="D152" s="6" t="s">
        <v>279</v>
      </c>
      <c r="E152" s="8">
        <v>77</v>
      </c>
    </row>
    <row r="153" spans="1:5" x14ac:dyDescent="0.2">
      <c r="A153" s="8" t="s">
        <v>307</v>
      </c>
      <c r="B153" s="10" t="s">
        <v>306</v>
      </c>
      <c r="C153" s="16" t="s">
        <v>182</v>
      </c>
      <c r="D153" s="6" t="s">
        <v>278</v>
      </c>
      <c r="E153" s="8">
        <v>77</v>
      </c>
    </row>
    <row r="154" spans="1:5" x14ac:dyDescent="0.2">
      <c r="A154" s="8" t="s">
        <v>307</v>
      </c>
      <c r="B154" s="10" t="s">
        <v>306</v>
      </c>
      <c r="C154" s="16" t="s">
        <v>182</v>
      </c>
      <c r="D154" s="6" t="s">
        <v>277</v>
      </c>
      <c r="E154" s="8">
        <v>77</v>
      </c>
    </row>
    <row r="155" spans="1:5" x14ac:dyDescent="0.2">
      <c r="A155" s="8" t="s">
        <v>307</v>
      </c>
      <c r="B155" s="10" t="s">
        <v>306</v>
      </c>
      <c r="C155" s="16" t="s">
        <v>182</v>
      </c>
      <c r="D155" s="6" t="s">
        <v>276</v>
      </c>
      <c r="E155" s="8">
        <v>77</v>
      </c>
    </row>
    <row r="156" spans="1:5" x14ac:dyDescent="0.2">
      <c r="A156" s="8" t="s">
        <v>307</v>
      </c>
      <c r="B156" s="10" t="s">
        <v>306</v>
      </c>
      <c r="C156" s="16" t="s">
        <v>182</v>
      </c>
      <c r="D156" s="6" t="s">
        <v>275</v>
      </c>
      <c r="E156" s="8">
        <v>77</v>
      </c>
    </row>
    <row r="157" spans="1:5" x14ac:dyDescent="0.2">
      <c r="A157" s="8" t="s">
        <v>307</v>
      </c>
      <c r="B157" s="10" t="s">
        <v>306</v>
      </c>
      <c r="C157" s="16" t="s">
        <v>182</v>
      </c>
      <c r="D157" s="6" t="s">
        <v>274</v>
      </c>
      <c r="E157" s="8">
        <v>77</v>
      </c>
    </row>
    <row r="158" spans="1:5" x14ac:dyDescent="0.2">
      <c r="A158" s="8" t="s">
        <v>307</v>
      </c>
      <c r="B158" s="10" t="s">
        <v>306</v>
      </c>
      <c r="C158" s="16" t="s">
        <v>182</v>
      </c>
      <c r="D158" s="6" t="s">
        <v>273</v>
      </c>
      <c r="E158" s="8">
        <v>77</v>
      </c>
    </row>
    <row r="159" spans="1:5" x14ac:dyDescent="0.2">
      <c r="A159" s="8" t="s">
        <v>307</v>
      </c>
      <c r="B159" s="10" t="s">
        <v>306</v>
      </c>
      <c r="C159" s="16" t="s">
        <v>182</v>
      </c>
      <c r="D159" s="6" t="s">
        <v>272</v>
      </c>
      <c r="E159" s="8">
        <v>77</v>
      </c>
    </row>
    <row r="160" spans="1:5" x14ac:dyDescent="0.2">
      <c r="A160" s="8" t="s">
        <v>307</v>
      </c>
      <c r="B160" s="10" t="s">
        <v>306</v>
      </c>
      <c r="C160" s="16" t="s">
        <v>182</v>
      </c>
      <c r="D160" s="6" t="s">
        <v>271</v>
      </c>
      <c r="E160" s="8">
        <v>77</v>
      </c>
    </row>
    <row r="161" spans="1:5" x14ac:dyDescent="0.2">
      <c r="A161" s="8" t="s">
        <v>307</v>
      </c>
      <c r="B161" s="10" t="s">
        <v>306</v>
      </c>
      <c r="C161" s="16" t="s">
        <v>182</v>
      </c>
      <c r="D161" s="6" t="s">
        <v>270</v>
      </c>
      <c r="E161" s="8">
        <v>77</v>
      </c>
    </row>
    <row r="162" spans="1:5" x14ac:dyDescent="0.2">
      <c r="A162" s="8" t="s">
        <v>307</v>
      </c>
      <c r="B162" s="10" t="s">
        <v>306</v>
      </c>
      <c r="C162" s="16" t="s">
        <v>182</v>
      </c>
      <c r="D162" s="6" t="s">
        <v>269</v>
      </c>
      <c r="E162" s="8">
        <v>77</v>
      </c>
    </row>
    <row r="163" spans="1:5" x14ac:dyDescent="0.2">
      <c r="A163" s="8" t="s">
        <v>307</v>
      </c>
      <c r="B163" s="10" t="s">
        <v>306</v>
      </c>
      <c r="C163" s="16" t="s">
        <v>182</v>
      </c>
      <c r="D163" s="6" t="s">
        <v>268</v>
      </c>
      <c r="E163" s="8">
        <v>77</v>
      </c>
    </row>
    <row r="164" spans="1:5" x14ac:dyDescent="0.2">
      <c r="A164" s="8" t="s">
        <v>307</v>
      </c>
      <c r="B164" s="10" t="s">
        <v>306</v>
      </c>
      <c r="C164" s="16" t="s">
        <v>182</v>
      </c>
      <c r="D164" s="6" t="s">
        <v>267</v>
      </c>
      <c r="E164" s="8">
        <v>77</v>
      </c>
    </row>
    <row r="165" spans="1:5" x14ac:dyDescent="0.2">
      <c r="A165" s="8" t="s">
        <v>307</v>
      </c>
      <c r="B165" s="10" t="s">
        <v>306</v>
      </c>
      <c r="C165" s="16" t="s">
        <v>182</v>
      </c>
      <c r="D165" s="6" t="s">
        <v>266</v>
      </c>
      <c r="E165" s="8">
        <v>77</v>
      </c>
    </row>
    <row r="166" spans="1:5" x14ac:dyDescent="0.2">
      <c r="A166" s="8" t="s">
        <v>307</v>
      </c>
      <c r="B166" s="10" t="s">
        <v>306</v>
      </c>
      <c r="C166" s="16" t="s">
        <v>182</v>
      </c>
      <c r="D166" s="6" t="s">
        <v>265</v>
      </c>
      <c r="E166" s="8">
        <v>77</v>
      </c>
    </row>
    <row r="167" spans="1:5" x14ac:dyDescent="0.2">
      <c r="A167" s="8" t="s">
        <v>307</v>
      </c>
      <c r="B167" s="10" t="s">
        <v>306</v>
      </c>
      <c r="C167" s="16" t="s">
        <v>182</v>
      </c>
      <c r="D167" s="6" t="s">
        <v>264</v>
      </c>
      <c r="E167" s="8">
        <v>77</v>
      </c>
    </row>
    <row r="168" spans="1:5" x14ac:dyDescent="0.2">
      <c r="A168" s="8" t="s">
        <v>307</v>
      </c>
      <c r="B168" s="10" t="s">
        <v>306</v>
      </c>
      <c r="C168" s="16" t="s">
        <v>182</v>
      </c>
      <c r="D168" s="6" t="s">
        <v>263</v>
      </c>
      <c r="E168" s="8">
        <v>77</v>
      </c>
    </row>
    <row r="169" spans="1:5" x14ac:dyDescent="0.2">
      <c r="A169" s="8" t="s">
        <v>307</v>
      </c>
      <c r="B169" s="10" t="s">
        <v>306</v>
      </c>
      <c r="C169" s="16" t="s">
        <v>182</v>
      </c>
      <c r="D169" s="6" t="s">
        <v>262</v>
      </c>
      <c r="E169" s="8">
        <v>77</v>
      </c>
    </row>
    <row r="170" spans="1:5" x14ac:dyDescent="0.2">
      <c r="A170" s="8" t="s">
        <v>307</v>
      </c>
      <c r="B170" s="10" t="s">
        <v>306</v>
      </c>
      <c r="C170" s="16" t="s">
        <v>182</v>
      </c>
      <c r="D170" s="6" t="s">
        <v>261</v>
      </c>
      <c r="E170" s="8">
        <v>77</v>
      </c>
    </row>
    <row r="171" spans="1:5" x14ac:dyDescent="0.2">
      <c r="A171" s="8" t="s">
        <v>307</v>
      </c>
      <c r="B171" s="10" t="s">
        <v>306</v>
      </c>
      <c r="C171" s="16" t="s">
        <v>182</v>
      </c>
      <c r="D171" s="6" t="s">
        <v>260</v>
      </c>
      <c r="E171" s="8">
        <v>77</v>
      </c>
    </row>
    <row r="172" spans="1:5" x14ac:dyDescent="0.2">
      <c r="A172" s="8" t="s">
        <v>307</v>
      </c>
      <c r="B172" s="10" t="s">
        <v>306</v>
      </c>
      <c r="C172" s="16" t="s">
        <v>182</v>
      </c>
      <c r="D172" s="6" t="s">
        <v>259</v>
      </c>
      <c r="E172" s="8">
        <v>77</v>
      </c>
    </row>
    <row r="173" spans="1:5" x14ac:dyDescent="0.2">
      <c r="A173" s="8" t="s">
        <v>307</v>
      </c>
      <c r="B173" s="10" t="s">
        <v>306</v>
      </c>
      <c r="C173" s="16" t="s">
        <v>182</v>
      </c>
      <c r="D173" s="6" t="s">
        <v>258</v>
      </c>
      <c r="E173" s="8">
        <v>77</v>
      </c>
    </row>
    <row r="174" spans="1:5" x14ac:dyDescent="0.2">
      <c r="A174" s="8" t="s">
        <v>307</v>
      </c>
      <c r="B174" s="10" t="s">
        <v>306</v>
      </c>
      <c r="C174" s="16" t="s">
        <v>182</v>
      </c>
      <c r="D174" s="6" t="s">
        <v>257</v>
      </c>
      <c r="E174" s="8">
        <v>77</v>
      </c>
    </row>
    <row r="175" spans="1:5" x14ac:dyDescent="0.2">
      <c r="A175" s="8" t="s">
        <v>307</v>
      </c>
      <c r="B175" s="10" t="s">
        <v>306</v>
      </c>
      <c r="C175" s="16" t="s">
        <v>182</v>
      </c>
      <c r="D175" s="6" t="s">
        <v>256</v>
      </c>
      <c r="E175" s="8">
        <v>77</v>
      </c>
    </row>
    <row r="176" spans="1:5" x14ac:dyDescent="0.2">
      <c r="A176" s="8" t="s">
        <v>307</v>
      </c>
      <c r="B176" s="10" t="s">
        <v>306</v>
      </c>
      <c r="C176" s="16" t="s">
        <v>182</v>
      </c>
      <c r="D176" s="6" t="s">
        <v>255</v>
      </c>
      <c r="E176" s="8">
        <v>77</v>
      </c>
    </row>
    <row r="177" spans="1:5" x14ac:dyDescent="0.2">
      <c r="A177" s="8" t="s">
        <v>307</v>
      </c>
      <c r="B177" s="10" t="s">
        <v>306</v>
      </c>
      <c r="C177" s="16" t="s">
        <v>182</v>
      </c>
      <c r="D177" s="6" t="s">
        <v>254</v>
      </c>
      <c r="E177" s="8">
        <v>77</v>
      </c>
    </row>
    <row r="178" spans="1:5" x14ac:dyDescent="0.2">
      <c r="A178" s="8" t="s">
        <v>307</v>
      </c>
      <c r="B178" s="10" t="s">
        <v>306</v>
      </c>
      <c r="C178" s="16" t="s">
        <v>182</v>
      </c>
      <c r="D178" s="6" t="s">
        <v>253</v>
      </c>
      <c r="E178" s="8">
        <v>77</v>
      </c>
    </row>
    <row r="179" spans="1:5" x14ac:dyDescent="0.2">
      <c r="A179" s="8" t="s">
        <v>307</v>
      </c>
      <c r="B179" s="10" t="s">
        <v>306</v>
      </c>
      <c r="C179" s="16" t="s">
        <v>182</v>
      </c>
      <c r="D179" s="6" t="s">
        <v>252</v>
      </c>
      <c r="E179" s="8">
        <v>77</v>
      </c>
    </row>
    <row r="180" spans="1:5" x14ac:dyDescent="0.2">
      <c r="A180" s="8" t="s">
        <v>307</v>
      </c>
      <c r="B180" s="10" t="s">
        <v>306</v>
      </c>
      <c r="C180" s="16" t="s">
        <v>182</v>
      </c>
      <c r="D180" s="6" t="s">
        <v>251</v>
      </c>
      <c r="E180" s="8">
        <v>77</v>
      </c>
    </row>
    <row r="181" spans="1:5" x14ac:dyDescent="0.2">
      <c r="A181" s="8" t="s">
        <v>307</v>
      </c>
      <c r="B181" s="10" t="s">
        <v>306</v>
      </c>
      <c r="C181" s="16" t="s">
        <v>182</v>
      </c>
      <c r="D181" s="6" t="s">
        <v>250</v>
      </c>
      <c r="E181" s="8">
        <v>77</v>
      </c>
    </row>
    <row r="182" spans="1:5" x14ac:dyDescent="0.2">
      <c r="A182" s="8" t="s">
        <v>307</v>
      </c>
      <c r="B182" s="10" t="s">
        <v>306</v>
      </c>
      <c r="C182" s="16" t="s">
        <v>182</v>
      </c>
      <c r="D182" s="15" t="s">
        <v>249</v>
      </c>
      <c r="E182" s="8">
        <v>77</v>
      </c>
    </row>
    <row r="183" spans="1:5" x14ac:dyDescent="0.2">
      <c r="A183" s="8" t="s">
        <v>307</v>
      </c>
      <c r="B183" s="10" t="s">
        <v>306</v>
      </c>
      <c r="C183" s="16" t="s">
        <v>182</v>
      </c>
      <c r="D183" s="15" t="s">
        <v>248</v>
      </c>
      <c r="E183" s="8">
        <v>77</v>
      </c>
    </row>
    <row r="184" spans="1:5" x14ac:dyDescent="0.2">
      <c r="A184" s="8" t="s">
        <v>307</v>
      </c>
      <c r="B184" s="10" t="s">
        <v>306</v>
      </c>
      <c r="C184" s="10" t="s">
        <v>182</v>
      </c>
      <c r="D184" s="6" t="s">
        <v>243</v>
      </c>
      <c r="E184" s="6">
        <v>77</v>
      </c>
    </row>
    <row r="185" spans="1:5" x14ac:dyDescent="0.2">
      <c r="A185" s="8" t="s">
        <v>307</v>
      </c>
      <c r="B185" s="10" t="s">
        <v>306</v>
      </c>
      <c r="C185" s="10" t="s">
        <v>182</v>
      </c>
      <c r="D185" s="6" t="s">
        <v>244</v>
      </c>
      <c r="E185" s="6">
        <v>77</v>
      </c>
    </row>
    <row r="186" spans="1:5" x14ac:dyDescent="0.2">
      <c r="A186" s="8" t="s">
        <v>307</v>
      </c>
      <c r="B186" s="10" t="s">
        <v>306</v>
      </c>
      <c r="C186" s="10" t="s">
        <v>182</v>
      </c>
      <c r="D186" s="6" t="s">
        <v>189</v>
      </c>
      <c r="E186" s="6">
        <v>77</v>
      </c>
    </row>
    <row r="187" spans="1:5" x14ac:dyDescent="0.2">
      <c r="A187" s="8" t="s">
        <v>307</v>
      </c>
      <c r="B187" s="10" t="s">
        <v>306</v>
      </c>
      <c r="C187" s="10" t="s">
        <v>182</v>
      </c>
      <c r="D187" s="6" t="s">
        <v>183</v>
      </c>
      <c r="E187" s="6">
        <v>77</v>
      </c>
    </row>
    <row r="188" spans="1:5" x14ac:dyDescent="0.2">
      <c r="A188" s="8" t="s">
        <v>307</v>
      </c>
      <c r="B188" s="10" t="s">
        <v>306</v>
      </c>
      <c r="C188" s="10" t="s">
        <v>182</v>
      </c>
      <c r="D188" s="8" t="s">
        <v>245</v>
      </c>
      <c r="E188" s="6">
        <v>77</v>
      </c>
    </row>
    <row r="189" spans="1:5" x14ac:dyDescent="0.2">
      <c r="A189" s="8" t="s">
        <v>307</v>
      </c>
      <c r="B189" s="10" t="s">
        <v>306</v>
      </c>
      <c r="C189" s="10" t="s">
        <v>182</v>
      </c>
      <c r="D189" s="8" t="s">
        <v>246</v>
      </c>
      <c r="E189" s="6">
        <v>77</v>
      </c>
    </row>
    <row r="190" spans="1:5" x14ac:dyDescent="0.2">
      <c r="A190" s="8" t="s">
        <v>307</v>
      </c>
      <c r="B190" s="10" t="s">
        <v>306</v>
      </c>
      <c r="C190" s="10" t="s">
        <v>182</v>
      </c>
      <c r="D190" s="8" t="s">
        <v>247</v>
      </c>
      <c r="E190" s="6">
        <v>77</v>
      </c>
    </row>
    <row r="191" spans="1:5" x14ac:dyDescent="0.2">
      <c r="A191" s="6" t="s">
        <v>307</v>
      </c>
      <c r="B191" s="10" t="s">
        <v>306</v>
      </c>
      <c r="C191" s="10" t="s">
        <v>46</v>
      </c>
      <c r="D191" s="6" t="s">
        <v>47</v>
      </c>
      <c r="E191" s="6">
        <v>77</v>
      </c>
    </row>
    <row r="192" spans="1:5" x14ac:dyDescent="0.2">
      <c r="A192" s="6" t="s">
        <v>307</v>
      </c>
      <c r="B192" s="10" t="s">
        <v>306</v>
      </c>
      <c r="C192" s="10" t="s">
        <v>219</v>
      </c>
      <c r="D192" s="6" t="s">
        <v>220</v>
      </c>
      <c r="E192" s="6">
        <v>77</v>
      </c>
    </row>
    <row r="193" spans="2:3" x14ac:dyDescent="0.2">
      <c r="B193" s="17"/>
      <c r="C193" s="17"/>
    </row>
  </sheetData>
  <pageMargins left="0.7" right="0.7" top="0.75" bottom="0.75" header="0.3" footer="0.3"/>
  <pageSetup paperSize="9" orientation="portrait" r:id="rId1"/>
  <ignoredErrors>
    <ignoredError sqref="D10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Arvutustabel</vt:lpstr>
      <vt:lpstr>Hinnakiri 2020</vt:lpstr>
    </vt:vector>
  </TitlesOfParts>
  <Company>Keskkonnaministeeriumi Infotehnoloogiakeskus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Dagny Kungus</dc:creator>
  <cp:lastModifiedBy>Tarvi Miilits</cp:lastModifiedBy>
  <dcterms:created xsi:type="dcterms:W3CDTF">2020-02-20T07:36:43Z</dcterms:created>
  <dcterms:modified xsi:type="dcterms:W3CDTF">2020-12-18T11:11:06Z</dcterms:modified>
  <cp:contentStatus/>
</cp:coreProperties>
</file>